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'Sheet1'!$A$1:$W$207</definedName>
  </definedNames>
  <calcPr fullCalcOnLoad="1"/>
</workbook>
</file>

<file path=xl/sharedStrings.xml><?xml version="1.0" encoding="utf-8"?>
<sst xmlns="http://schemas.openxmlformats.org/spreadsheetml/2006/main" count="553" uniqueCount="259">
  <si>
    <t>C</t>
  </si>
  <si>
    <t>S</t>
  </si>
  <si>
    <t>L</t>
  </si>
  <si>
    <t>P</t>
  </si>
  <si>
    <t>Ci</t>
  </si>
  <si>
    <t>Total</t>
  </si>
  <si>
    <t>F</t>
  </si>
  <si>
    <t>E1</t>
  </si>
  <si>
    <t>D</t>
  </si>
  <si>
    <t>C1</t>
  </si>
  <si>
    <t>X</t>
  </si>
  <si>
    <t>E2</t>
  </si>
  <si>
    <t>C2</t>
  </si>
  <si>
    <t>E3</t>
  </si>
  <si>
    <t>C3</t>
  </si>
  <si>
    <t>E4</t>
  </si>
  <si>
    <t>C4</t>
  </si>
  <si>
    <t>E5</t>
  </si>
  <si>
    <t>C5</t>
  </si>
  <si>
    <t>E6</t>
  </si>
  <si>
    <t>C6</t>
  </si>
  <si>
    <t>C7</t>
  </si>
  <si>
    <t>C8</t>
  </si>
  <si>
    <t>OP 21</t>
  </si>
  <si>
    <t>II</t>
  </si>
  <si>
    <t>III</t>
  </si>
  <si>
    <t>OP 32</t>
  </si>
  <si>
    <t>OP 41</t>
  </si>
  <si>
    <t>IV</t>
  </si>
  <si>
    <t>OP 42</t>
  </si>
  <si>
    <t>OP 43</t>
  </si>
  <si>
    <t>OP 44</t>
  </si>
  <si>
    <t>OP 45</t>
  </si>
  <si>
    <t>OP 46</t>
  </si>
  <si>
    <t>RECTOR,</t>
  </si>
  <si>
    <t>Ei</t>
  </si>
  <si>
    <t>Sem.1</t>
  </si>
  <si>
    <t>Sem.2</t>
  </si>
  <si>
    <t xml:space="preserve"> Ei, Ci, Vi</t>
  </si>
  <si>
    <t>Pagina 1 din 6</t>
  </si>
  <si>
    <t>Pagina 2 din 6</t>
  </si>
  <si>
    <t>Pagina 3 din 6</t>
  </si>
  <si>
    <t>Pagina 4 din 6</t>
  </si>
  <si>
    <t>E7</t>
  </si>
  <si>
    <t>E8</t>
  </si>
  <si>
    <t>Pagina 5 din 6</t>
  </si>
  <si>
    <t>2CC3OD19</t>
  </si>
  <si>
    <t>2CC4OD25</t>
  </si>
  <si>
    <t>2CC4OD26</t>
  </si>
  <si>
    <t>2CC4OD27</t>
  </si>
  <si>
    <t>2CC5OD34</t>
  </si>
  <si>
    <t>2CC6OD40</t>
  </si>
  <si>
    <t>2CC6OD41</t>
  </si>
  <si>
    <t>2CC7OS47</t>
  </si>
  <si>
    <t>2CC7OS48</t>
  </si>
  <si>
    <t>2CC7AS51</t>
  </si>
  <si>
    <t>2CC4LS62</t>
  </si>
  <si>
    <t>2CC5LX63</t>
  </si>
  <si>
    <t>2CC6LX65</t>
  </si>
  <si>
    <t>2CC6LS66</t>
  </si>
  <si>
    <t>2CC7LX67</t>
  </si>
  <si>
    <t>2CC7LS68</t>
  </si>
  <si>
    <t>2CC4OD24</t>
  </si>
  <si>
    <t>2CC5OD33</t>
  </si>
  <si>
    <t>2CC6OS39</t>
  </si>
  <si>
    <t>2CC6OD43</t>
  </si>
  <si>
    <t>2CC7OS46</t>
  </si>
  <si>
    <t>2CC7AD49</t>
  </si>
  <si>
    <t>2CC8OS52</t>
  </si>
  <si>
    <t>2CC7AS50</t>
  </si>
  <si>
    <t>OP 31</t>
  </si>
  <si>
    <t>2CC1OF01</t>
  </si>
  <si>
    <t>2CC1OF02</t>
  </si>
  <si>
    <t>2CC1OF03</t>
  </si>
  <si>
    <t>2CC2OF11</t>
  </si>
  <si>
    <t>2CC3OF18</t>
  </si>
  <si>
    <t>2CC1OX06</t>
  </si>
  <si>
    <t>2CC1OD04</t>
  </si>
  <si>
    <t>2CC1OF05</t>
  </si>
  <si>
    <t>2CC2OF10</t>
  </si>
  <si>
    <t>2CC2OX12</t>
  </si>
  <si>
    <t>2CC2OF13</t>
  </si>
  <si>
    <t>2CC2OD09</t>
  </si>
  <si>
    <t>2CC1OX07</t>
  </si>
  <si>
    <t>2CC1OX08</t>
  </si>
  <si>
    <t>2CC2OX14</t>
  </si>
  <si>
    <t>2CC2OX15</t>
  </si>
  <si>
    <t>2CC3AF16</t>
  </si>
  <si>
    <t>2CC3OD17</t>
  </si>
  <si>
    <t>2CC3OD20</t>
  </si>
  <si>
    <t>2CC3OX21</t>
  </si>
  <si>
    <t>2CC3OX22</t>
  </si>
  <si>
    <t>2CC4OD23</t>
  </si>
  <si>
    <t>2CC4OX28</t>
  </si>
  <si>
    <t>2CC4OX29</t>
  </si>
  <si>
    <t>2CC4OD30</t>
  </si>
  <si>
    <t>2CC5OD32</t>
  </si>
  <si>
    <t>2CC5OS35</t>
  </si>
  <si>
    <t>2CC5OD36</t>
  </si>
  <si>
    <t>2CC5AS37</t>
  </si>
  <si>
    <t>2CC6OS38</t>
  </si>
  <si>
    <t>2CC6AS44</t>
  </si>
  <si>
    <t>2CC6OS45</t>
  </si>
  <si>
    <t>2CC8AS53</t>
  </si>
  <si>
    <t>2CC8AD55</t>
  </si>
  <si>
    <t>2CC8OS57</t>
  </si>
  <si>
    <t>2CC8OS56</t>
  </si>
  <si>
    <t>I</t>
  </si>
  <si>
    <t>2SA8LX69</t>
  </si>
  <si>
    <t>2SA2LX61</t>
  </si>
  <si>
    <t>2SA5LX64</t>
  </si>
  <si>
    <t>2CC8LS70</t>
  </si>
  <si>
    <t>2CC8OS58</t>
  </si>
  <si>
    <t>2CC8AS54</t>
  </si>
  <si>
    <t>Prof.univ.dr.ing. Sorin RADU</t>
  </si>
  <si>
    <t>Conf.univ.dr.ing. Iosif DUMITRESCU</t>
  </si>
  <si>
    <t>8E + 7C</t>
  </si>
  <si>
    <t>OP 33</t>
  </si>
  <si>
    <t>8E + 5C</t>
  </si>
  <si>
    <t>2CC6AS42</t>
  </si>
  <si>
    <t>2CC5OS31</t>
  </si>
  <si>
    <t>UNIVERSITY of PETROȘANI</t>
  </si>
  <si>
    <t>Faculty: Mechanical and Electrical Engineering</t>
  </si>
  <si>
    <r>
      <t xml:space="preserve">Field: </t>
    </r>
    <r>
      <rPr>
        <b/>
        <sz val="10"/>
        <rFont val="Times New Roman"/>
        <family val="1"/>
      </rPr>
      <t>Computers and Information Technology</t>
    </r>
  </si>
  <si>
    <r>
      <t xml:space="preserve">Study program: </t>
    </r>
    <r>
      <rPr>
        <b/>
        <sz val="10"/>
        <rFont val="Times New Roman"/>
        <family val="1"/>
      </rPr>
      <t>Computers Engineering</t>
    </r>
  </si>
  <si>
    <t xml:space="preserve">MINISTRY of NATIONAL EDUCATION </t>
  </si>
  <si>
    <t>STUDY PLAN</t>
  </si>
  <si>
    <t>valid beginning with academic year 2017 - 2018</t>
  </si>
  <si>
    <t>No.</t>
  </si>
  <si>
    <t>FIRST YEAR</t>
  </si>
  <si>
    <t>Subject</t>
  </si>
  <si>
    <t>Subj.</t>
  </si>
  <si>
    <t>Semester 1</t>
  </si>
  <si>
    <t>Semester 2</t>
  </si>
  <si>
    <t>No. of hours teaching/subject</t>
  </si>
  <si>
    <t>Total hours</t>
  </si>
  <si>
    <t>of individual</t>
  </si>
  <si>
    <t>hours per</t>
  </si>
  <si>
    <t>code</t>
  </si>
  <si>
    <t>tipe</t>
  </si>
  <si>
    <t>Course</t>
  </si>
  <si>
    <t>Applic.</t>
  </si>
  <si>
    <t>study</t>
  </si>
  <si>
    <t>subject</t>
  </si>
  <si>
    <t>Linear Algebra, Analytical and Differential Geometry</t>
  </si>
  <si>
    <t>Mathematical Analysis</t>
  </si>
  <si>
    <t>Applied Informatics</t>
  </si>
  <si>
    <t>Electrotechnics</t>
  </si>
  <si>
    <t>Chemistry</t>
  </si>
  <si>
    <t>Communication</t>
  </si>
  <si>
    <t>English Language I</t>
  </si>
  <si>
    <t>Physical Education</t>
  </si>
  <si>
    <t>Algorithms design</t>
  </si>
  <si>
    <t>Computer Aided Graphics</t>
  </si>
  <si>
    <t>Computer Programming, Programming Languages I</t>
  </si>
  <si>
    <t>Physics</t>
  </si>
  <si>
    <t>English Language II</t>
  </si>
  <si>
    <t>Electronic Devices and Analogical Electronics</t>
  </si>
  <si>
    <t>TOTAL FIRST YEAR</t>
  </si>
  <si>
    <t>DEAN,</t>
  </si>
  <si>
    <t>SECOND YEAR</t>
  </si>
  <si>
    <t>Semester 3</t>
  </si>
  <si>
    <t>Semester 4</t>
  </si>
  <si>
    <t>TOTAL SECOND YEAR</t>
  </si>
  <si>
    <t>Optional course 21</t>
  </si>
  <si>
    <t>Logic design</t>
  </si>
  <si>
    <t>Computer Programming, Programming Languages II</t>
  </si>
  <si>
    <t>Databases</t>
  </si>
  <si>
    <t>Electronic measurements, sensors and transducers</t>
  </si>
  <si>
    <t>English Language III</t>
  </si>
  <si>
    <t>English Language IV</t>
  </si>
  <si>
    <t>Field Practice (3 weeks × 30 hours/week)</t>
  </si>
  <si>
    <t>Digital electronics</t>
  </si>
  <si>
    <t>Software engineering</t>
  </si>
  <si>
    <t>Computer Architecture</t>
  </si>
  <si>
    <t>THIRD YEAR</t>
  </si>
  <si>
    <t>Semester 5</t>
  </si>
  <si>
    <t>Semester 6</t>
  </si>
  <si>
    <t>ECTS</t>
  </si>
  <si>
    <t>TOTAL THIRD YEAR</t>
  </si>
  <si>
    <t>Human-machine interaction</t>
  </si>
  <si>
    <t>Microprocessor design</t>
  </si>
  <si>
    <t>Robot Control Systems</t>
  </si>
  <si>
    <t>Modeling and simulation</t>
  </si>
  <si>
    <t>Optional course 31</t>
  </si>
  <si>
    <t>Optional course 32</t>
  </si>
  <si>
    <t>Microcontrollers</t>
  </si>
  <si>
    <t>Numeric computers</t>
  </si>
  <si>
    <t>Formal languages and translators</t>
  </si>
  <si>
    <t>Artificial intelligence</t>
  </si>
  <si>
    <t>Practice III (3 weeks × 30 hours/week)</t>
  </si>
  <si>
    <t>Computers Networks</t>
  </si>
  <si>
    <t>Elements of mobile informatics</t>
  </si>
  <si>
    <t>Multimedia systems</t>
  </si>
  <si>
    <t>Optional course 41</t>
  </si>
  <si>
    <t>Optional course 42</t>
  </si>
  <si>
    <t>Optional course 43</t>
  </si>
  <si>
    <t>Optional course 44</t>
  </si>
  <si>
    <t>Optional course 45</t>
  </si>
  <si>
    <t>Optional course 46</t>
  </si>
  <si>
    <t>Computer networks design</t>
  </si>
  <si>
    <t>Communication protocols</t>
  </si>
  <si>
    <t>Project elaboration</t>
  </si>
  <si>
    <t>Practice for project elaboration</t>
  </si>
  <si>
    <t>FOURTH YEAR</t>
  </si>
  <si>
    <t>TOTAL FOURTH YEAR</t>
  </si>
  <si>
    <t>Diploma project</t>
  </si>
  <si>
    <t>OPTIONAL SUBJECTS</t>
  </si>
  <si>
    <t>Code</t>
  </si>
  <si>
    <t>Study</t>
  </si>
  <si>
    <t>year</t>
  </si>
  <si>
    <t>Numerical Methods</t>
  </si>
  <si>
    <t>eCommerce</t>
  </si>
  <si>
    <t>Web applications design</t>
  </si>
  <si>
    <t>Software reliability</t>
  </si>
  <si>
    <t>Information retrieving</t>
  </si>
  <si>
    <t>Intelligent systems</t>
  </si>
  <si>
    <t>Knowledge based systems</t>
  </si>
  <si>
    <t>Data acquisition and processing</t>
  </si>
  <si>
    <t>Virtual instrumentation</t>
  </si>
  <si>
    <t>Image processing</t>
  </si>
  <si>
    <t>graphical processing</t>
  </si>
  <si>
    <t>User interface design</t>
  </si>
  <si>
    <t>input-output systems and peripheral devices</t>
  </si>
  <si>
    <t>Software design</t>
  </si>
  <si>
    <t>Database design</t>
  </si>
  <si>
    <t>Projects management</t>
  </si>
  <si>
    <t>Project design Methodology</t>
  </si>
  <si>
    <t>operating systems</t>
  </si>
  <si>
    <t>logic programming</t>
  </si>
  <si>
    <t>FACULTATIVE SUBJECTS</t>
  </si>
  <si>
    <t>No</t>
  </si>
  <si>
    <t>No.hours</t>
  </si>
  <si>
    <t>Prep</t>
  </si>
  <si>
    <t>App</t>
  </si>
  <si>
    <t>hours</t>
  </si>
  <si>
    <t>General economics</t>
  </si>
  <si>
    <t>human-machine interaction</t>
  </si>
  <si>
    <t>French I / german I / spanish language I</t>
  </si>
  <si>
    <t>Environment protection</t>
  </si>
  <si>
    <t>Data security</t>
  </si>
  <si>
    <t>pattern recognition systems</t>
  </si>
  <si>
    <t>Career counseling and guidance</t>
  </si>
  <si>
    <t>Advanced database systems</t>
  </si>
  <si>
    <t>Engineers - IF, 4 years x 2 sem./year x 14 weeks./sem. x (26-28)  hours/week.</t>
  </si>
  <si>
    <t>OP 11</t>
  </si>
  <si>
    <t>Ethics and Academic Integrity</t>
  </si>
  <si>
    <t>Optional course 11</t>
  </si>
  <si>
    <t>Physical Education II</t>
  </si>
  <si>
    <t>Physical Education III</t>
  </si>
  <si>
    <t>Physical Education IV</t>
  </si>
  <si>
    <t>Systems theory II</t>
  </si>
  <si>
    <t>Systems Theory I</t>
  </si>
  <si>
    <t>Object oriented programming I</t>
  </si>
  <si>
    <t>Optional course 33</t>
  </si>
  <si>
    <t>Special Mathematics</t>
  </si>
  <si>
    <t>French II / german II / spanish language II</t>
  </si>
  <si>
    <t>valid beginning with academic year 2018 - 2019</t>
  </si>
  <si>
    <t>Entrepreneurship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</si>
</sst>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3.5"/>
      <color indexed="12"/>
      <name val="Arial"/>
      <family val="2"/>
    </font>
    <font>
      <u val="single"/>
      <sz val="13.5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0" xfId="0" applyFont="1" applyAlignment="1">
      <alignment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8" fillId="32" borderId="28" xfId="0" applyFont="1" applyFill="1" applyBorder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8" fillId="32" borderId="36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32" borderId="38" xfId="0" applyFont="1" applyFill="1" applyBorder="1" applyAlignment="1">
      <alignment horizontal="center"/>
    </xf>
    <xf numFmtId="0" fontId="8" fillId="32" borderId="39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8" fillId="32" borderId="40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39" xfId="0" applyFont="1" applyFill="1" applyBorder="1" applyAlignment="1">
      <alignment/>
    </xf>
    <xf numFmtId="0" fontId="8" fillId="32" borderId="41" xfId="0" applyFont="1" applyFill="1" applyBorder="1" applyAlignment="1">
      <alignment horizontal="center"/>
    </xf>
    <xf numFmtId="0" fontId="8" fillId="32" borderId="42" xfId="0" applyFont="1" applyFill="1" applyBorder="1" applyAlignment="1">
      <alignment horizontal="center"/>
    </xf>
    <xf numFmtId="0" fontId="8" fillId="32" borderId="43" xfId="0" applyFont="1" applyFill="1" applyBorder="1" applyAlignment="1">
      <alignment horizontal="center"/>
    </xf>
    <xf numFmtId="0" fontId="8" fillId="32" borderId="44" xfId="0" applyFont="1" applyFill="1" applyBorder="1" applyAlignment="1">
      <alignment horizontal="center"/>
    </xf>
    <xf numFmtId="0" fontId="8" fillId="32" borderId="45" xfId="0" applyFont="1" applyFill="1" applyBorder="1" applyAlignment="1">
      <alignment horizontal="center"/>
    </xf>
    <xf numFmtId="0" fontId="8" fillId="32" borderId="46" xfId="0" applyFont="1" applyFill="1" applyBorder="1" applyAlignment="1">
      <alignment horizontal="center"/>
    </xf>
    <xf numFmtId="0" fontId="8" fillId="32" borderId="47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2" borderId="28" xfId="0" applyFont="1" applyFill="1" applyBorder="1" applyAlignment="1">
      <alignment horizontal="center"/>
    </xf>
    <xf numFmtId="0" fontId="8" fillId="32" borderId="48" xfId="0" applyFont="1" applyFill="1" applyBorder="1" applyAlignment="1">
      <alignment horizontal="center"/>
    </xf>
    <xf numFmtId="0" fontId="8" fillId="32" borderId="4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5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51" xfId="0" applyFont="1" applyFill="1" applyBorder="1" applyAlignment="1">
      <alignment horizontal="center"/>
    </xf>
    <xf numFmtId="0" fontId="8" fillId="32" borderId="36" xfId="0" applyFont="1" applyFill="1" applyBorder="1" applyAlignment="1">
      <alignment/>
    </xf>
    <xf numFmtId="0" fontId="8" fillId="32" borderId="35" xfId="0" applyFont="1" applyFill="1" applyBorder="1" applyAlignment="1">
      <alignment/>
    </xf>
    <xf numFmtId="0" fontId="8" fillId="32" borderId="39" xfId="0" applyFont="1" applyFill="1" applyBorder="1" applyAlignment="1">
      <alignment/>
    </xf>
    <xf numFmtId="0" fontId="8" fillId="32" borderId="0" xfId="0" applyFont="1" applyFill="1" applyAlignment="1">
      <alignment/>
    </xf>
    <xf numFmtId="0" fontId="1" fillId="32" borderId="16" xfId="0" applyFont="1" applyFill="1" applyBorder="1" applyAlignment="1">
      <alignment horizontal="center"/>
    </xf>
    <xf numFmtId="0" fontId="8" fillId="32" borderId="20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32" borderId="52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8" fillId="32" borderId="53" xfId="0" applyFont="1" applyFill="1" applyBorder="1" applyAlignment="1">
      <alignment horizontal="center"/>
    </xf>
    <xf numFmtId="0" fontId="8" fillId="32" borderId="54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50" xfId="0" applyFont="1" applyFill="1" applyBorder="1" applyAlignment="1">
      <alignment/>
    </xf>
    <xf numFmtId="0" fontId="8" fillId="32" borderId="23" xfId="0" applyFont="1" applyFill="1" applyBorder="1" applyAlignment="1">
      <alignment/>
    </xf>
    <xf numFmtId="0" fontId="8" fillId="32" borderId="55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8" fillId="32" borderId="56" xfId="0" applyFont="1" applyFill="1" applyBorder="1" applyAlignment="1">
      <alignment horizontal="center"/>
    </xf>
    <xf numFmtId="0" fontId="14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33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8" fillId="32" borderId="36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8" fillId="32" borderId="49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/>
    </xf>
    <xf numFmtId="0" fontId="8" fillId="32" borderId="57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8" fillId="32" borderId="39" xfId="0" applyFont="1" applyFill="1" applyBorder="1" applyAlignment="1">
      <alignment horizontal="center"/>
    </xf>
    <xf numFmtId="0" fontId="8" fillId="32" borderId="58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8" fillId="32" borderId="59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8" fillId="32" borderId="60" xfId="0" applyFont="1" applyFill="1" applyBorder="1" applyAlignment="1">
      <alignment horizontal="center"/>
    </xf>
    <xf numFmtId="0" fontId="8" fillId="32" borderId="61" xfId="0" applyFont="1" applyFill="1" applyBorder="1" applyAlignment="1">
      <alignment horizontal="center"/>
    </xf>
    <xf numFmtId="0" fontId="8" fillId="32" borderId="62" xfId="0" applyFont="1" applyFill="1" applyBorder="1" applyAlignment="1">
      <alignment horizontal="center"/>
    </xf>
    <xf numFmtId="0" fontId="8" fillId="32" borderId="61" xfId="0" applyFont="1" applyFill="1" applyBorder="1" applyAlignment="1">
      <alignment/>
    </xf>
    <xf numFmtId="0" fontId="8" fillId="32" borderId="17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8" fillId="32" borderId="39" xfId="0" applyFont="1" applyFill="1" applyBorder="1" applyAlignment="1">
      <alignment horizontal="center"/>
    </xf>
    <xf numFmtId="0" fontId="8" fillId="32" borderId="51" xfId="0" applyFont="1" applyFill="1" applyBorder="1" applyAlignment="1">
      <alignment horizontal="center"/>
    </xf>
    <xf numFmtId="0" fontId="8" fillId="32" borderId="52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1" fillId="32" borderId="0" xfId="0" applyFont="1" applyFill="1" applyAlignment="1">
      <alignment horizontal="left"/>
    </xf>
    <xf numFmtId="0" fontId="8" fillId="32" borderId="63" xfId="0" applyFont="1" applyFill="1" applyBorder="1" applyAlignment="1">
      <alignment/>
    </xf>
    <xf numFmtId="0" fontId="8" fillId="0" borderId="51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" fillId="32" borderId="65" xfId="0" applyFont="1" applyFill="1" applyBorder="1" applyAlignment="1">
      <alignment horizontal="center"/>
    </xf>
    <xf numFmtId="0" fontId="1" fillId="32" borderId="66" xfId="0" applyFont="1" applyFill="1" applyBorder="1" applyAlignment="1">
      <alignment horizontal="center"/>
    </xf>
    <xf numFmtId="0" fontId="1" fillId="32" borderId="55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67" xfId="0" applyFont="1" applyFill="1" applyBorder="1" applyAlignment="1">
      <alignment horizontal="center"/>
    </xf>
    <xf numFmtId="0" fontId="8" fillId="32" borderId="68" xfId="0" applyFont="1" applyFill="1" applyBorder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8" fillId="32" borderId="69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65" xfId="0" applyFont="1" applyFill="1" applyBorder="1" applyAlignment="1">
      <alignment horizontal="center"/>
    </xf>
    <xf numFmtId="0" fontId="8" fillId="32" borderId="70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center"/>
    </xf>
    <xf numFmtId="0" fontId="8" fillId="32" borderId="35" xfId="0" applyFont="1" applyFill="1" applyBorder="1" applyAlignment="1">
      <alignment horizontal="center"/>
    </xf>
    <xf numFmtId="0" fontId="8" fillId="32" borderId="51" xfId="0" applyFont="1" applyFill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32" borderId="7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32" borderId="71" xfId="0" applyFont="1" applyFill="1" applyBorder="1" applyAlignment="1">
      <alignment horizontal="center"/>
    </xf>
    <xf numFmtId="0" fontId="1" fillId="32" borderId="58" xfId="0" applyFont="1" applyFill="1" applyBorder="1" applyAlignment="1">
      <alignment horizontal="center"/>
    </xf>
    <xf numFmtId="0" fontId="1" fillId="32" borderId="72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32" borderId="71" xfId="0" applyFont="1" applyFill="1" applyBorder="1" applyAlignment="1">
      <alignment horizontal="center"/>
    </xf>
    <xf numFmtId="0" fontId="8" fillId="32" borderId="68" xfId="0" applyFont="1" applyFill="1" applyBorder="1" applyAlignment="1">
      <alignment horizontal="center"/>
    </xf>
    <xf numFmtId="0" fontId="8" fillId="32" borderId="73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32" borderId="48" xfId="0" applyFont="1" applyFill="1" applyBorder="1" applyAlignment="1">
      <alignment horizontal="left"/>
    </xf>
    <xf numFmtId="0" fontId="8" fillId="32" borderId="53" xfId="0" applyFont="1" applyFill="1" applyBorder="1" applyAlignment="1">
      <alignment horizontal="left"/>
    </xf>
    <xf numFmtId="0" fontId="8" fillId="32" borderId="49" xfId="0" applyFont="1" applyFill="1" applyBorder="1" applyAlignment="1">
      <alignment horizontal="left"/>
    </xf>
    <xf numFmtId="0" fontId="11" fillId="0" borderId="6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32" borderId="71" xfId="0" applyFont="1" applyFill="1" applyBorder="1" applyAlignment="1">
      <alignment horizontal="left" vertical="center"/>
    </xf>
    <xf numFmtId="0" fontId="8" fillId="32" borderId="68" xfId="0" applyFont="1" applyFill="1" applyBorder="1" applyAlignment="1">
      <alignment horizontal="left" vertical="center"/>
    </xf>
    <xf numFmtId="0" fontId="8" fillId="32" borderId="73" xfId="0" applyFont="1" applyFill="1" applyBorder="1" applyAlignment="1">
      <alignment horizontal="left" vertical="center"/>
    </xf>
    <xf numFmtId="0" fontId="8" fillId="32" borderId="54" xfId="0" applyFont="1" applyFill="1" applyBorder="1" applyAlignment="1">
      <alignment horizontal="left"/>
    </xf>
    <xf numFmtId="0" fontId="8" fillId="32" borderId="74" xfId="0" applyFont="1" applyFill="1" applyBorder="1" applyAlignment="1">
      <alignment horizontal="left"/>
    </xf>
    <xf numFmtId="0" fontId="8" fillId="32" borderId="75" xfId="0" applyFont="1" applyFill="1" applyBorder="1" applyAlignment="1">
      <alignment horizontal="left"/>
    </xf>
    <xf numFmtId="0" fontId="8" fillId="32" borderId="37" xfId="0" applyFont="1" applyFill="1" applyBorder="1" applyAlignment="1">
      <alignment horizontal="left" vertical="center"/>
    </xf>
    <xf numFmtId="0" fontId="8" fillId="32" borderId="44" xfId="0" applyFont="1" applyFill="1" applyBorder="1" applyAlignment="1">
      <alignment horizontal="left" vertical="center"/>
    </xf>
    <xf numFmtId="0" fontId="8" fillId="32" borderId="76" xfId="0" applyFont="1" applyFill="1" applyBorder="1" applyAlignment="1">
      <alignment horizontal="left" vertical="center"/>
    </xf>
    <xf numFmtId="0" fontId="8" fillId="32" borderId="37" xfId="0" applyFont="1" applyFill="1" applyBorder="1" applyAlignment="1">
      <alignment horizontal="left"/>
    </xf>
    <xf numFmtId="0" fontId="8" fillId="32" borderId="44" xfId="0" applyFont="1" applyFill="1" applyBorder="1" applyAlignment="1">
      <alignment horizontal="left"/>
    </xf>
    <xf numFmtId="0" fontId="8" fillId="32" borderId="76" xfId="0" applyFont="1" applyFill="1" applyBorder="1" applyAlignment="1">
      <alignment horizontal="left"/>
    </xf>
    <xf numFmtId="0" fontId="1" fillId="0" borderId="7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32" borderId="37" xfId="0" applyFont="1" applyFill="1" applyBorder="1" applyAlignment="1">
      <alignment horizontal="center"/>
    </xf>
    <xf numFmtId="0" fontId="8" fillId="32" borderId="44" xfId="0" applyFont="1" applyFill="1" applyBorder="1" applyAlignment="1">
      <alignment horizontal="center"/>
    </xf>
    <xf numFmtId="0" fontId="8" fillId="32" borderId="76" xfId="0" applyFont="1" applyFill="1" applyBorder="1" applyAlignment="1">
      <alignment horizontal="center"/>
    </xf>
    <xf numFmtId="0" fontId="8" fillId="32" borderId="71" xfId="0" applyFont="1" applyFill="1" applyBorder="1" applyAlignment="1">
      <alignment horizontal="left"/>
    </xf>
    <xf numFmtId="0" fontId="8" fillId="32" borderId="68" xfId="0" applyFont="1" applyFill="1" applyBorder="1" applyAlignment="1">
      <alignment horizontal="left"/>
    </xf>
    <xf numFmtId="0" fontId="8" fillId="32" borderId="73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2" borderId="51" xfId="0" applyFont="1" applyFill="1" applyBorder="1" applyAlignment="1">
      <alignment horizontal="center"/>
    </xf>
    <xf numFmtId="0" fontId="8" fillId="32" borderId="52" xfId="0" applyFont="1" applyFill="1" applyBorder="1" applyAlignment="1">
      <alignment horizontal="center"/>
    </xf>
    <xf numFmtId="0" fontId="8" fillId="32" borderId="77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left"/>
    </xf>
    <xf numFmtId="0" fontId="8" fillId="32" borderId="78" xfId="0" applyFont="1" applyFill="1" applyBorder="1" applyAlignment="1">
      <alignment horizontal="left"/>
    </xf>
    <xf numFmtId="0" fontId="8" fillId="32" borderId="79" xfId="0" applyFont="1" applyFill="1" applyBorder="1" applyAlignment="1">
      <alignment horizontal="left"/>
    </xf>
    <xf numFmtId="0" fontId="1" fillId="0" borderId="69" xfId="0" applyFont="1" applyBorder="1" applyAlignment="1">
      <alignment horizontal="center"/>
    </xf>
    <xf numFmtId="0" fontId="8" fillId="32" borderId="36" xfId="0" applyFont="1" applyFill="1" applyBorder="1" applyAlignment="1">
      <alignment horizontal="left"/>
    </xf>
    <xf numFmtId="0" fontId="8" fillId="32" borderId="35" xfId="0" applyFont="1" applyFill="1" applyBorder="1" applyAlignment="1">
      <alignment horizontal="left"/>
    </xf>
    <xf numFmtId="0" fontId="8" fillId="32" borderId="3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8" fillId="32" borderId="78" xfId="0" applyFont="1" applyFill="1" applyBorder="1" applyAlignment="1">
      <alignment horizontal="center"/>
    </xf>
    <xf numFmtId="0" fontId="8" fillId="32" borderId="79" xfId="0" applyFont="1" applyFill="1" applyBorder="1" applyAlignment="1">
      <alignment horizontal="center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8" fillId="32" borderId="65" xfId="0" applyFont="1" applyFill="1" applyBorder="1" applyAlignment="1">
      <alignment horizontal="center" vertical="center"/>
    </xf>
    <xf numFmtId="0" fontId="8" fillId="32" borderId="70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/>
    </xf>
    <xf numFmtId="0" fontId="8" fillId="32" borderId="70" xfId="0" applyFont="1" applyFill="1" applyBorder="1" applyAlignment="1">
      <alignment horizontal="center"/>
    </xf>
    <xf numFmtId="0" fontId="8" fillId="32" borderId="55" xfId="0" applyFont="1" applyFill="1" applyBorder="1" applyAlignment="1">
      <alignment horizontal="center"/>
    </xf>
    <xf numFmtId="0" fontId="8" fillId="32" borderId="51" xfId="0" applyFont="1" applyFill="1" applyBorder="1" applyAlignment="1">
      <alignment horizontal="left"/>
    </xf>
    <xf numFmtId="0" fontId="8" fillId="32" borderId="52" xfId="0" applyFont="1" applyFill="1" applyBorder="1" applyAlignment="1">
      <alignment horizontal="left"/>
    </xf>
    <xf numFmtId="0" fontId="8" fillId="32" borderId="77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11" fillId="0" borderId="80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left"/>
    </xf>
    <xf numFmtId="0" fontId="8" fillId="32" borderId="18" xfId="0" applyFont="1" applyFill="1" applyBorder="1" applyAlignment="1">
      <alignment horizontal="left"/>
    </xf>
    <xf numFmtId="0" fontId="11" fillId="0" borderId="69" xfId="0" applyFont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8" fillId="32" borderId="50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32" borderId="65" xfId="0" applyFont="1" applyFill="1" applyBorder="1" applyAlignment="1">
      <alignment horizontal="center"/>
    </xf>
    <xf numFmtId="0" fontId="9" fillId="32" borderId="70" xfId="0" applyFont="1" applyFill="1" applyBorder="1" applyAlignment="1">
      <alignment horizontal="center"/>
    </xf>
    <xf numFmtId="0" fontId="9" fillId="32" borderId="68" xfId="0" applyFont="1" applyFill="1" applyBorder="1" applyAlignment="1">
      <alignment horizontal="center"/>
    </xf>
    <xf numFmtId="0" fontId="9" fillId="32" borderId="7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32" borderId="30" xfId="0" applyFont="1" applyFill="1" applyBorder="1" applyAlignment="1">
      <alignment horizontal="left"/>
    </xf>
    <xf numFmtId="0" fontId="8" fillId="32" borderId="26" xfId="0" applyFont="1" applyFill="1" applyBorder="1" applyAlignment="1">
      <alignment horizontal="left"/>
    </xf>
    <xf numFmtId="0" fontId="8" fillId="32" borderId="32" xfId="0" applyFont="1" applyFill="1" applyBorder="1" applyAlignment="1">
      <alignment horizontal="left"/>
    </xf>
    <xf numFmtId="0" fontId="8" fillId="0" borderId="6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32" borderId="71" xfId="0" applyFont="1" applyFill="1" applyBorder="1" applyAlignment="1">
      <alignment horizontal="center"/>
    </xf>
    <xf numFmtId="0" fontId="11" fillId="32" borderId="68" xfId="0" applyFont="1" applyFill="1" applyBorder="1" applyAlignment="1">
      <alignment horizontal="center"/>
    </xf>
    <xf numFmtId="0" fontId="11" fillId="32" borderId="73" xfId="0" applyFont="1" applyFill="1" applyBorder="1" applyAlignment="1">
      <alignment horizontal="center"/>
    </xf>
    <xf numFmtId="0" fontId="1" fillId="32" borderId="70" xfId="0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8" fillId="32" borderId="43" xfId="0" applyFont="1" applyFill="1" applyBorder="1" applyAlignment="1">
      <alignment horizontal="left"/>
    </xf>
    <xf numFmtId="0" fontId="8" fillId="32" borderId="41" xfId="0" applyFont="1" applyFill="1" applyBorder="1" applyAlignment="1">
      <alignment horizontal="left"/>
    </xf>
    <xf numFmtId="0" fontId="1" fillId="32" borderId="71" xfId="0" applyFont="1" applyFill="1" applyBorder="1" applyAlignment="1">
      <alignment horizontal="left" vertical="center"/>
    </xf>
    <xf numFmtId="0" fontId="1" fillId="32" borderId="68" xfId="0" applyFont="1" applyFill="1" applyBorder="1" applyAlignment="1">
      <alignment horizontal="left" vertical="center"/>
    </xf>
    <xf numFmtId="0" fontId="1" fillId="32" borderId="7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5"/>
  <sheetViews>
    <sheetView tabSelected="1" view="pageBreakPreview" zoomScaleSheetLayoutView="100" workbookViewId="0" topLeftCell="A166">
      <selection activeCell="S198" sqref="S198"/>
    </sheetView>
  </sheetViews>
  <sheetFormatPr defaultColWidth="9.140625" defaultRowHeight="12.75"/>
  <cols>
    <col min="1" max="1" width="3.57421875" style="0" customWidth="1"/>
    <col min="4" max="4" width="15.00390625" style="0" customWidth="1"/>
    <col min="5" max="5" width="10.57421875" style="2" customWidth="1"/>
    <col min="6" max="6" width="4.8515625" style="2" customWidth="1"/>
    <col min="7" max="14" width="3.421875" style="0" customWidth="1"/>
    <col min="15" max="15" width="5.57421875" style="0" customWidth="1"/>
    <col min="16" max="17" width="5.57421875" style="1" customWidth="1"/>
    <col min="18" max="18" width="5.7109375" style="1" customWidth="1"/>
    <col min="19" max="19" width="7.28125" style="1" customWidth="1"/>
    <col min="20" max="20" width="6.421875" style="0" customWidth="1"/>
    <col min="21" max="21" width="7.8515625" style="0" customWidth="1"/>
    <col min="22" max="22" width="9.00390625" style="0" customWidth="1"/>
    <col min="23" max="23" width="8.28125" style="0" customWidth="1"/>
  </cols>
  <sheetData>
    <row r="1" spans="1:23" s="16" customFormat="1" ht="13.5" customHeight="1">
      <c r="A1" s="224" t="s">
        <v>121</v>
      </c>
      <c r="B1" s="224"/>
      <c r="C1" s="224"/>
      <c r="D1" s="224"/>
      <c r="E1" s="224"/>
      <c r="F1" s="224"/>
      <c r="G1" s="13"/>
      <c r="H1" s="254" t="s">
        <v>125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</row>
    <row r="2" spans="1:23" s="16" customFormat="1" ht="13.5" customHeight="1">
      <c r="A2" s="268" t="s">
        <v>122</v>
      </c>
      <c r="B2" s="268"/>
      <c r="C2" s="268"/>
      <c r="D2" s="268"/>
      <c r="E2" s="268"/>
      <c r="F2" s="268"/>
      <c r="G2" s="13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7"/>
    </row>
    <row r="3" spans="1:23" s="16" customFormat="1" ht="13.5" customHeight="1">
      <c r="A3" s="268" t="s">
        <v>123</v>
      </c>
      <c r="B3" s="268"/>
      <c r="C3" s="268"/>
      <c r="D3" s="268"/>
      <c r="E3" s="268"/>
      <c r="F3" s="268"/>
      <c r="G3" s="13"/>
      <c r="H3" s="13"/>
      <c r="I3" s="13"/>
      <c r="J3" s="13"/>
      <c r="K3" s="13"/>
      <c r="L3" s="13"/>
      <c r="M3" s="13"/>
      <c r="N3" s="13"/>
      <c r="O3" s="13"/>
      <c r="P3" s="7"/>
      <c r="Q3" s="7"/>
      <c r="R3" s="7"/>
      <c r="S3" s="7"/>
      <c r="T3" s="13"/>
      <c r="U3" s="13"/>
      <c r="V3" s="13"/>
      <c r="W3" s="13"/>
    </row>
    <row r="4" spans="1:23" s="16" customFormat="1" ht="13.5" customHeight="1">
      <c r="A4" s="268" t="s">
        <v>124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13"/>
      <c r="O4" s="13"/>
      <c r="P4" s="7"/>
      <c r="Q4" s="7"/>
      <c r="R4" s="7"/>
      <c r="S4" s="7"/>
      <c r="T4" s="13"/>
      <c r="U4" s="13"/>
      <c r="V4" s="13"/>
      <c r="W4" s="13"/>
    </row>
    <row r="5" spans="1:23" s="16" customFormat="1" ht="13.5" customHeight="1">
      <c r="A5" s="166" t="s">
        <v>244</v>
      </c>
      <c r="B5" s="13"/>
      <c r="C5" s="13"/>
      <c r="D5" s="13"/>
      <c r="E5" s="7"/>
      <c r="F5" s="13"/>
      <c r="G5" s="13"/>
      <c r="H5" s="13"/>
      <c r="I5" s="13"/>
      <c r="J5" s="13"/>
      <c r="K5" s="13"/>
      <c r="L5" s="13"/>
      <c r="M5" s="13"/>
      <c r="N5" s="13"/>
      <c r="O5" s="13"/>
      <c r="P5" s="7"/>
      <c r="Q5" s="7"/>
      <c r="R5" s="7"/>
      <c r="S5" s="7"/>
      <c r="T5" s="13"/>
      <c r="U5" s="13"/>
      <c r="V5" s="13"/>
      <c r="W5" s="13"/>
    </row>
    <row r="6" spans="1:23" s="16" customFormat="1" ht="13.5" customHeight="1">
      <c r="A6" s="13"/>
      <c r="B6" s="13"/>
      <c r="C6" s="13"/>
      <c r="D6" s="13"/>
      <c r="E6" s="7"/>
      <c r="F6" s="13"/>
      <c r="G6" s="13"/>
      <c r="H6" s="13"/>
      <c r="I6" s="13"/>
      <c r="J6" s="13"/>
      <c r="K6" s="13"/>
      <c r="L6" s="13"/>
      <c r="M6" s="13"/>
      <c r="N6" s="13"/>
      <c r="O6" s="13"/>
      <c r="P6" s="7"/>
      <c r="Q6" s="7"/>
      <c r="R6" s="7"/>
      <c r="S6" s="7"/>
      <c r="T6" s="13"/>
      <c r="U6" s="13"/>
      <c r="V6" s="13"/>
      <c r="W6" s="13"/>
    </row>
    <row r="7" spans="1:23" s="16" customFormat="1" ht="13.5" customHeight="1">
      <c r="A7" s="13"/>
      <c r="B7" s="13"/>
      <c r="C7" s="13"/>
      <c r="D7" s="13"/>
      <c r="E7" s="7"/>
      <c r="F7" s="7"/>
      <c r="G7" s="13"/>
      <c r="H7" s="13"/>
      <c r="I7" s="13"/>
      <c r="J7" s="13"/>
      <c r="K7" s="13"/>
      <c r="L7" s="13"/>
      <c r="M7" s="13"/>
      <c r="N7" s="13"/>
      <c r="O7" s="13"/>
      <c r="P7" s="7"/>
      <c r="Q7" s="7"/>
      <c r="R7" s="7"/>
      <c r="S7" s="7"/>
      <c r="T7" s="13"/>
      <c r="U7" s="13"/>
      <c r="V7" s="13"/>
      <c r="W7" s="13"/>
    </row>
    <row r="8" spans="1:23" s="5" customFormat="1" ht="18.75">
      <c r="A8" s="273" t="s">
        <v>126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</row>
    <row r="9" spans="1:23" s="3" customFormat="1" ht="13.5" customHeight="1">
      <c r="A9" s="283" t="s">
        <v>127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</row>
    <row r="10" spans="1:23" s="3" customFormat="1" ht="13.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6" s="16" customFormat="1" ht="12" customHeight="1">
      <c r="A11" s="208" t="s">
        <v>128</v>
      </c>
      <c r="B11" s="210" t="s">
        <v>129</v>
      </c>
      <c r="C11" s="211"/>
      <c r="D11" s="211"/>
      <c r="E11" s="170" t="s">
        <v>130</v>
      </c>
      <c r="F11" s="225" t="s">
        <v>131</v>
      </c>
      <c r="G11" s="200" t="s">
        <v>132</v>
      </c>
      <c r="H11" s="200"/>
      <c r="I11" s="200"/>
      <c r="J11" s="171"/>
      <c r="K11" s="170" t="s">
        <v>133</v>
      </c>
      <c r="L11" s="200"/>
      <c r="M11" s="200"/>
      <c r="N11" s="171"/>
      <c r="O11" s="170" t="s">
        <v>178</v>
      </c>
      <c r="P11" s="171"/>
      <c r="Q11" s="170" t="s">
        <v>38</v>
      </c>
      <c r="R11" s="171"/>
      <c r="S11" s="170" t="s">
        <v>134</v>
      </c>
      <c r="T11" s="200"/>
      <c r="U11" s="171"/>
      <c r="V11" s="19" t="s">
        <v>135</v>
      </c>
      <c r="W11" s="19" t="s">
        <v>5</v>
      </c>
      <c r="X11" s="17"/>
      <c r="Y11" s="17"/>
      <c r="Z11" s="18"/>
    </row>
    <row r="12" spans="1:26" s="16" customFormat="1" ht="12" customHeight="1" thickBot="1">
      <c r="A12" s="209"/>
      <c r="B12" s="212"/>
      <c r="C12" s="213"/>
      <c r="D12" s="213"/>
      <c r="E12" s="220"/>
      <c r="F12" s="226"/>
      <c r="G12" s="201"/>
      <c r="H12" s="201"/>
      <c r="I12" s="201"/>
      <c r="J12" s="173"/>
      <c r="K12" s="172"/>
      <c r="L12" s="201"/>
      <c r="M12" s="201"/>
      <c r="N12" s="173"/>
      <c r="O12" s="172"/>
      <c r="P12" s="173"/>
      <c r="Q12" s="172"/>
      <c r="R12" s="173"/>
      <c r="S12" s="172"/>
      <c r="T12" s="201"/>
      <c r="U12" s="173"/>
      <c r="V12" s="26" t="s">
        <v>136</v>
      </c>
      <c r="W12" s="26" t="s">
        <v>137</v>
      </c>
      <c r="X12" s="17"/>
      <c r="Y12" s="17"/>
      <c r="Z12" s="18"/>
    </row>
    <row r="13" spans="1:26" s="16" customFormat="1" ht="12" customHeight="1" thickBot="1">
      <c r="A13" s="20"/>
      <c r="B13" s="212" t="s">
        <v>130</v>
      </c>
      <c r="C13" s="213"/>
      <c r="D13" s="213"/>
      <c r="E13" s="23" t="s">
        <v>138</v>
      </c>
      <c r="F13" s="22" t="s">
        <v>139</v>
      </c>
      <c r="G13" s="24" t="s">
        <v>0</v>
      </c>
      <c r="H13" s="27" t="s">
        <v>1</v>
      </c>
      <c r="I13" s="27" t="s">
        <v>2</v>
      </c>
      <c r="J13" s="25" t="s">
        <v>3</v>
      </c>
      <c r="K13" s="23" t="s">
        <v>0</v>
      </c>
      <c r="L13" s="27" t="s">
        <v>1</v>
      </c>
      <c r="M13" s="27" t="s">
        <v>2</v>
      </c>
      <c r="N13" s="24" t="s">
        <v>3</v>
      </c>
      <c r="O13" s="28" t="s">
        <v>36</v>
      </c>
      <c r="P13" s="29" t="s">
        <v>37</v>
      </c>
      <c r="Q13" s="28" t="s">
        <v>36</v>
      </c>
      <c r="R13" s="29" t="s">
        <v>37</v>
      </c>
      <c r="S13" s="23" t="s">
        <v>140</v>
      </c>
      <c r="T13" s="27" t="s">
        <v>141</v>
      </c>
      <c r="U13" s="24" t="s">
        <v>5</v>
      </c>
      <c r="V13" s="22" t="s">
        <v>142</v>
      </c>
      <c r="W13" s="22" t="s">
        <v>143</v>
      </c>
      <c r="X13" s="17"/>
      <c r="Y13" s="17"/>
      <c r="Z13" s="18"/>
    </row>
    <row r="14" spans="1:26" s="106" customFormat="1" ht="12" customHeight="1">
      <c r="A14" s="46">
        <v>1</v>
      </c>
      <c r="B14" s="217" t="s">
        <v>144</v>
      </c>
      <c r="C14" s="218"/>
      <c r="D14" s="219"/>
      <c r="E14" s="103" t="s">
        <v>71</v>
      </c>
      <c r="F14" s="104" t="s">
        <v>6</v>
      </c>
      <c r="G14" s="74">
        <v>2</v>
      </c>
      <c r="H14" s="42">
        <v>2</v>
      </c>
      <c r="I14" s="42"/>
      <c r="J14" s="75"/>
      <c r="K14" s="74"/>
      <c r="L14" s="42"/>
      <c r="M14" s="42"/>
      <c r="N14" s="75"/>
      <c r="O14" s="67">
        <v>5</v>
      </c>
      <c r="P14" s="75"/>
      <c r="Q14" s="49" t="s">
        <v>7</v>
      </c>
      <c r="R14" s="75"/>
      <c r="S14" s="74">
        <f aca="true" t="shared" si="0" ref="S14:S22">(G14+K14)*14</f>
        <v>28</v>
      </c>
      <c r="T14" s="42">
        <f aca="true" t="shared" si="1" ref="T14:T22">(H14+I14+J14+L14+M14+N14)*14</f>
        <v>28</v>
      </c>
      <c r="U14" s="105">
        <f aca="true" t="shared" si="2" ref="U14:U21">(S14+T14)</f>
        <v>56</v>
      </c>
      <c r="V14" s="49">
        <f>W14-U14</f>
        <v>69</v>
      </c>
      <c r="W14" s="46">
        <f aca="true" t="shared" si="3" ref="W14:W20">(O14+P14)*25</f>
        <v>125</v>
      </c>
      <c r="Z14" s="45"/>
    </row>
    <row r="15" spans="1:26" s="106" customFormat="1" ht="12" customHeight="1">
      <c r="A15" s="51">
        <v>2</v>
      </c>
      <c r="B15" s="197" t="s">
        <v>145</v>
      </c>
      <c r="C15" s="198"/>
      <c r="D15" s="199"/>
      <c r="E15" s="62" t="s">
        <v>72</v>
      </c>
      <c r="F15" s="59" t="s">
        <v>6</v>
      </c>
      <c r="G15" s="54">
        <v>2</v>
      </c>
      <c r="H15" s="53">
        <v>2</v>
      </c>
      <c r="I15" s="53"/>
      <c r="J15" s="57"/>
      <c r="K15" s="54"/>
      <c r="L15" s="53"/>
      <c r="M15" s="53"/>
      <c r="N15" s="57"/>
      <c r="O15" s="55">
        <v>4</v>
      </c>
      <c r="P15" s="57"/>
      <c r="Q15" s="55" t="s">
        <v>7</v>
      </c>
      <c r="R15" s="57"/>
      <c r="S15" s="54">
        <f t="shared" si="0"/>
        <v>28</v>
      </c>
      <c r="T15" s="53">
        <f t="shared" si="1"/>
        <v>28</v>
      </c>
      <c r="U15" s="56">
        <f t="shared" si="2"/>
        <v>56</v>
      </c>
      <c r="V15" s="55">
        <f aca="true" t="shared" si="4" ref="V15:V22">W15-U15</f>
        <v>44</v>
      </c>
      <c r="W15" s="51">
        <f t="shared" si="3"/>
        <v>100</v>
      </c>
      <c r="Z15" s="45"/>
    </row>
    <row r="16" spans="1:26" s="106" customFormat="1" ht="12" customHeight="1">
      <c r="A16" s="51">
        <v>3</v>
      </c>
      <c r="B16" s="197" t="s">
        <v>146</v>
      </c>
      <c r="C16" s="198"/>
      <c r="D16" s="199"/>
      <c r="E16" s="62" t="s">
        <v>73</v>
      </c>
      <c r="F16" s="59" t="s">
        <v>6</v>
      </c>
      <c r="G16" s="54">
        <v>3</v>
      </c>
      <c r="H16" s="53"/>
      <c r="I16" s="53">
        <v>3</v>
      </c>
      <c r="J16" s="57"/>
      <c r="K16" s="54"/>
      <c r="L16" s="53"/>
      <c r="M16" s="53"/>
      <c r="N16" s="57"/>
      <c r="O16" s="55">
        <v>6</v>
      </c>
      <c r="P16" s="57"/>
      <c r="Q16" s="55" t="s">
        <v>7</v>
      </c>
      <c r="R16" s="57"/>
      <c r="S16" s="54">
        <f t="shared" si="0"/>
        <v>42</v>
      </c>
      <c r="T16" s="53">
        <f t="shared" si="1"/>
        <v>42</v>
      </c>
      <c r="U16" s="56">
        <f t="shared" si="2"/>
        <v>84</v>
      </c>
      <c r="V16" s="55">
        <f t="shared" si="4"/>
        <v>66</v>
      </c>
      <c r="W16" s="51">
        <f t="shared" si="3"/>
        <v>150</v>
      </c>
      <c r="Z16" s="45"/>
    </row>
    <row r="17" spans="1:26" s="106" customFormat="1" ht="12" customHeight="1">
      <c r="A17" s="51">
        <v>4</v>
      </c>
      <c r="B17" s="197" t="s">
        <v>147</v>
      </c>
      <c r="C17" s="198"/>
      <c r="D17" s="199"/>
      <c r="E17" s="62" t="s">
        <v>77</v>
      </c>
      <c r="F17" s="59" t="s">
        <v>8</v>
      </c>
      <c r="G17" s="54">
        <v>3</v>
      </c>
      <c r="H17" s="53"/>
      <c r="I17" s="53">
        <v>2</v>
      </c>
      <c r="J17" s="57"/>
      <c r="K17" s="54"/>
      <c r="L17" s="53"/>
      <c r="M17" s="53"/>
      <c r="N17" s="57"/>
      <c r="O17" s="55">
        <v>6</v>
      </c>
      <c r="P17" s="57"/>
      <c r="Q17" s="55" t="s">
        <v>7</v>
      </c>
      <c r="R17" s="57"/>
      <c r="S17" s="54">
        <f>(G17+K17)*14</f>
        <v>42</v>
      </c>
      <c r="T17" s="53">
        <f>(H17+I17+J17+L17+M17+N17)*14</f>
        <v>28</v>
      </c>
      <c r="U17" s="56">
        <f>(S17+T17)</f>
        <v>70</v>
      </c>
      <c r="V17" s="55">
        <f>W17-U17</f>
        <v>80</v>
      </c>
      <c r="W17" s="51">
        <f>(O17+P17)*25</f>
        <v>150</v>
      </c>
      <c r="Z17" s="45"/>
    </row>
    <row r="18" spans="1:26" s="106" customFormat="1" ht="12" customHeight="1">
      <c r="A18" s="51">
        <v>5</v>
      </c>
      <c r="B18" s="197" t="s">
        <v>148</v>
      </c>
      <c r="C18" s="198"/>
      <c r="D18" s="199"/>
      <c r="E18" s="51" t="s">
        <v>78</v>
      </c>
      <c r="F18" s="59" t="s">
        <v>6</v>
      </c>
      <c r="G18" s="54">
        <v>2</v>
      </c>
      <c r="H18" s="53"/>
      <c r="I18" s="53">
        <v>1</v>
      </c>
      <c r="J18" s="57"/>
      <c r="K18" s="54"/>
      <c r="L18" s="53"/>
      <c r="M18" s="53"/>
      <c r="N18" s="57"/>
      <c r="O18" s="55">
        <v>4</v>
      </c>
      <c r="P18" s="57"/>
      <c r="Q18" s="55" t="s">
        <v>9</v>
      </c>
      <c r="R18" s="57"/>
      <c r="S18" s="54">
        <f>(G18+K18)*14</f>
        <v>28</v>
      </c>
      <c r="T18" s="53">
        <f>(H18+I18+J18+L18+M18+N18)*14</f>
        <v>14</v>
      </c>
      <c r="U18" s="56">
        <f>(S18+T18)</f>
        <v>42</v>
      </c>
      <c r="V18" s="55">
        <f>W18-U18</f>
        <v>58</v>
      </c>
      <c r="W18" s="51">
        <f>(O18+P18)*25</f>
        <v>100</v>
      </c>
      <c r="Z18" s="45"/>
    </row>
    <row r="19" spans="1:26" s="106" customFormat="1" ht="12" customHeight="1">
      <c r="A19" s="51">
        <v>6</v>
      </c>
      <c r="B19" s="197" t="s">
        <v>247</v>
      </c>
      <c r="C19" s="198"/>
      <c r="D19" s="199"/>
      <c r="E19" s="51" t="s">
        <v>76</v>
      </c>
      <c r="F19" s="59" t="s">
        <v>10</v>
      </c>
      <c r="G19" s="54">
        <v>1</v>
      </c>
      <c r="H19" s="53"/>
      <c r="I19" s="53">
        <v>1</v>
      </c>
      <c r="J19" s="57"/>
      <c r="K19" s="54"/>
      <c r="L19" s="53"/>
      <c r="M19" s="53"/>
      <c r="N19" s="57"/>
      <c r="O19" s="55">
        <v>2</v>
      </c>
      <c r="P19" s="57"/>
      <c r="Q19" s="55" t="s">
        <v>9</v>
      </c>
      <c r="R19" s="57"/>
      <c r="S19" s="54">
        <f t="shared" si="0"/>
        <v>14</v>
      </c>
      <c r="T19" s="53">
        <f t="shared" si="1"/>
        <v>14</v>
      </c>
      <c r="U19" s="56">
        <f t="shared" si="2"/>
        <v>28</v>
      </c>
      <c r="V19" s="55">
        <f t="shared" si="4"/>
        <v>22</v>
      </c>
      <c r="W19" s="51">
        <f t="shared" si="3"/>
        <v>50</v>
      </c>
      <c r="Z19" s="45"/>
    </row>
    <row r="20" spans="1:26" s="108" customFormat="1" ht="12" customHeight="1">
      <c r="A20" s="51">
        <v>7</v>
      </c>
      <c r="B20" s="197" t="s">
        <v>150</v>
      </c>
      <c r="C20" s="198"/>
      <c r="D20" s="199"/>
      <c r="E20" s="107" t="s">
        <v>83</v>
      </c>
      <c r="F20" s="59" t="s">
        <v>10</v>
      </c>
      <c r="G20" s="54"/>
      <c r="H20" s="53">
        <v>2</v>
      </c>
      <c r="I20" s="53"/>
      <c r="J20" s="57"/>
      <c r="K20" s="54"/>
      <c r="L20" s="53"/>
      <c r="M20" s="53"/>
      <c r="N20" s="57"/>
      <c r="O20" s="55">
        <v>2</v>
      </c>
      <c r="P20" s="57"/>
      <c r="Q20" s="55" t="s">
        <v>9</v>
      </c>
      <c r="R20" s="57"/>
      <c r="S20" s="54">
        <f t="shared" si="0"/>
        <v>0</v>
      </c>
      <c r="T20" s="53">
        <f t="shared" si="1"/>
        <v>28</v>
      </c>
      <c r="U20" s="56">
        <f t="shared" si="2"/>
        <v>28</v>
      </c>
      <c r="V20" s="55">
        <f t="shared" si="4"/>
        <v>22</v>
      </c>
      <c r="W20" s="51">
        <f t="shared" si="3"/>
        <v>50</v>
      </c>
      <c r="Z20" s="45"/>
    </row>
    <row r="21" spans="1:26" s="106" customFormat="1" ht="12" customHeight="1" thickBot="1">
      <c r="A21" s="76">
        <v>8</v>
      </c>
      <c r="B21" s="191" t="s">
        <v>151</v>
      </c>
      <c r="C21" s="192"/>
      <c r="D21" s="193"/>
      <c r="E21" s="76" t="s">
        <v>84</v>
      </c>
      <c r="F21" s="78" t="s">
        <v>10</v>
      </c>
      <c r="G21" s="83"/>
      <c r="H21" s="84">
        <v>2</v>
      </c>
      <c r="I21" s="84"/>
      <c r="J21" s="82"/>
      <c r="K21" s="83"/>
      <c r="L21" s="84"/>
      <c r="M21" s="84"/>
      <c r="N21" s="82"/>
      <c r="O21" s="85">
        <v>1</v>
      </c>
      <c r="P21" s="82"/>
      <c r="Q21" s="85" t="s">
        <v>9</v>
      </c>
      <c r="R21" s="82"/>
      <c r="S21" s="83">
        <f t="shared" si="0"/>
        <v>0</v>
      </c>
      <c r="T21" s="84">
        <f t="shared" si="1"/>
        <v>28</v>
      </c>
      <c r="U21" s="109">
        <f t="shared" si="2"/>
        <v>28</v>
      </c>
      <c r="V21" s="85">
        <f t="shared" si="4"/>
        <v>0</v>
      </c>
      <c r="W21" s="76">
        <v>28</v>
      </c>
      <c r="Z21" s="45"/>
    </row>
    <row r="22" spans="1:26" s="72" customFormat="1" ht="12" customHeight="1">
      <c r="A22" s="55">
        <v>9</v>
      </c>
      <c r="B22" s="217" t="s">
        <v>152</v>
      </c>
      <c r="C22" s="218"/>
      <c r="D22" s="219"/>
      <c r="E22" s="68" t="s">
        <v>82</v>
      </c>
      <c r="F22" s="59" t="s">
        <v>8</v>
      </c>
      <c r="G22" s="52"/>
      <c r="H22" s="42"/>
      <c r="I22" s="42"/>
      <c r="J22" s="50"/>
      <c r="K22" s="48">
        <v>3</v>
      </c>
      <c r="L22" s="42"/>
      <c r="M22" s="42">
        <v>2</v>
      </c>
      <c r="N22" s="50"/>
      <c r="O22" s="65"/>
      <c r="P22" s="50">
        <v>6</v>
      </c>
      <c r="Q22" s="67"/>
      <c r="R22" s="50" t="s">
        <v>11</v>
      </c>
      <c r="S22" s="48">
        <f t="shared" si="0"/>
        <v>42</v>
      </c>
      <c r="T22" s="42">
        <f t="shared" si="1"/>
        <v>28</v>
      </c>
      <c r="U22" s="43">
        <f aca="true" t="shared" si="5" ref="U22:U28">(S22+T22)</f>
        <v>70</v>
      </c>
      <c r="V22" s="55">
        <f t="shared" si="4"/>
        <v>80</v>
      </c>
      <c r="W22" s="51">
        <f aca="true" t="shared" si="6" ref="W22:W27">(O22+P22)*25</f>
        <v>150</v>
      </c>
      <c r="Z22" s="60"/>
    </row>
    <row r="23" spans="1:26" s="106" customFormat="1" ht="12" customHeight="1">
      <c r="A23" s="55">
        <v>10</v>
      </c>
      <c r="B23" s="297" t="s">
        <v>153</v>
      </c>
      <c r="C23" s="298"/>
      <c r="D23" s="298"/>
      <c r="E23" s="51" t="s">
        <v>79</v>
      </c>
      <c r="F23" s="59" t="s">
        <v>6</v>
      </c>
      <c r="G23" s="47"/>
      <c r="H23" s="53"/>
      <c r="I23" s="53"/>
      <c r="J23" s="57"/>
      <c r="K23" s="54">
        <v>3</v>
      </c>
      <c r="L23" s="53"/>
      <c r="M23" s="53">
        <v>2</v>
      </c>
      <c r="N23" s="57"/>
      <c r="O23" s="68"/>
      <c r="P23" s="57">
        <v>6</v>
      </c>
      <c r="Q23" s="55"/>
      <c r="R23" s="57" t="s">
        <v>11</v>
      </c>
      <c r="S23" s="54">
        <f aca="true" t="shared" si="7" ref="S23:S28">(G23+K23)*14</f>
        <v>42</v>
      </c>
      <c r="T23" s="53">
        <f aca="true" t="shared" si="8" ref="T23:T28">(H23+I23+J23+L23+M23+N23)*14</f>
        <v>28</v>
      </c>
      <c r="U23" s="56">
        <f t="shared" si="5"/>
        <v>70</v>
      </c>
      <c r="V23" s="55">
        <f aca="true" t="shared" si="9" ref="V23:V28">W23-U23</f>
        <v>80</v>
      </c>
      <c r="W23" s="51">
        <f t="shared" si="6"/>
        <v>150</v>
      </c>
      <c r="Z23" s="45"/>
    </row>
    <row r="24" spans="1:26" s="106" customFormat="1" ht="12" customHeight="1">
      <c r="A24" s="55">
        <v>11</v>
      </c>
      <c r="B24" s="197" t="s">
        <v>154</v>
      </c>
      <c r="C24" s="198"/>
      <c r="D24" s="199"/>
      <c r="E24" s="51" t="s">
        <v>74</v>
      </c>
      <c r="F24" s="119" t="s">
        <v>6</v>
      </c>
      <c r="G24" s="47"/>
      <c r="H24" s="53"/>
      <c r="I24" s="53"/>
      <c r="J24" s="57"/>
      <c r="K24" s="54">
        <v>3</v>
      </c>
      <c r="L24" s="53"/>
      <c r="M24" s="53">
        <v>2</v>
      </c>
      <c r="N24" s="57"/>
      <c r="O24" s="68"/>
      <c r="P24" s="57">
        <v>6</v>
      </c>
      <c r="Q24" s="55"/>
      <c r="R24" s="57" t="s">
        <v>11</v>
      </c>
      <c r="S24" s="54">
        <f t="shared" si="7"/>
        <v>42</v>
      </c>
      <c r="T24" s="53">
        <f t="shared" si="8"/>
        <v>28</v>
      </c>
      <c r="U24" s="56">
        <f t="shared" si="5"/>
        <v>70</v>
      </c>
      <c r="V24" s="55">
        <f t="shared" si="9"/>
        <v>80</v>
      </c>
      <c r="W24" s="51">
        <f t="shared" si="6"/>
        <v>150</v>
      </c>
      <c r="Z24" s="45"/>
    </row>
    <row r="25" spans="1:26" s="72" customFormat="1" ht="12" customHeight="1">
      <c r="A25" s="55">
        <v>12</v>
      </c>
      <c r="B25" s="197" t="s">
        <v>157</v>
      </c>
      <c r="C25" s="198"/>
      <c r="D25" s="199"/>
      <c r="E25" s="58" t="s">
        <v>80</v>
      </c>
      <c r="F25" s="63" t="s">
        <v>6</v>
      </c>
      <c r="G25" s="52"/>
      <c r="H25" s="53"/>
      <c r="I25" s="53"/>
      <c r="J25" s="57"/>
      <c r="K25" s="54">
        <v>3</v>
      </c>
      <c r="L25" s="53"/>
      <c r="M25" s="53">
        <v>2</v>
      </c>
      <c r="N25" s="57"/>
      <c r="O25" s="68"/>
      <c r="P25" s="57">
        <v>6</v>
      </c>
      <c r="Q25" s="55"/>
      <c r="R25" s="57" t="s">
        <v>11</v>
      </c>
      <c r="S25" s="54">
        <f t="shared" si="7"/>
        <v>42</v>
      </c>
      <c r="T25" s="53">
        <f t="shared" si="8"/>
        <v>28</v>
      </c>
      <c r="U25" s="56">
        <f t="shared" si="5"/>
        <v>70</v>
      </c>
      <c r="V25" s="55">
        <f t="shared" si="9"/>
        <v>80</v>
      </c>
      <c r="W25" s="51">
        <f t="shared" si="6"/>
        <v>150</v>
      </c>
      <c r="Z25" s="60"/>
    </row>
    <row r="26" spans="1:26" s="44" customFormat="1" ht="12" customHeight="1">
      <c r="A26" s="55">
        <v>13</v>
      </c>
      <c r="B26" s="197" t="s">
        <v>155</v>
      </c>
      <c r="C26" s="198"/>
      <c r="D26" s="198"/>
      <c r="E26" s="51" t="s">
        <v>81</v>
      </c>
      <c r="F26" s="59" t="s">
        <v>6</v>
      </c>
      <c r="G26" s="52"/>
      <c r="H26" s="53"/>
      <c r="I26" s="53"/>
      <c r="J26" s="57"/>
      <c r="K26" s="54">
        <v>2</v>
      </c>
      <c r="L26" s="53"/>
      <c r="M26" s="53">
        <v>2</v>
      </c>
      <c r="N26" s="57"/>
      <c r="O26" s="68"/>
      <c r="P26" s="57">
        <v>3</v>
      </c>
      <c r="Q26" s="55"/>
      <c r="R26" s="57" t="s">
        <v>12</v>
      </c>
      <c r="S26" s="54">
        <f t="shared" si="7"/>
        <v>28</v>
      </c>
      <c r="T26" s="53">
        <f t="shared" si="8"/>
        <v>28</v>
      </c>
      <c r="U26" s="56">
        <f t="shared" si="5"/>
        <v>56</v>
      </c>
      <c r="V26" s="55">
        <f t="shared" si="9"/>
        <v>19</v>
      </c>
      <c r="W26" s="51">
        <f t="shared" si="6"/>
        <v>75</v>
      </c>
      <c r="Z26" s="89"/>
    </row>
    <row r="27" spans="1:26" s="106" customFormat="1" ht="12" customHeight="1">
      <c r="A27" s="55">
        <v>14</v>
      </c>
      <c r="B27" s="197" t="s">
        <v>156</v>
      </c>
      <c r="C27" s="198"/>
      <c r="D27" s="199"/>
      <c r="E27" s="107" t="s">
        <v>85</v>
      </c>
      <c r="F27" s="59" t="s">
        <v>10</v>
      </c>
      <c r="G27" s="54"/>
      <c r="H27" s="53"/>
      <c r="I27" s="53"/>
      <c r="J27" s="57"/>
      <c r="K27" s="54"/>
      <c r="L27" s="53">
        <v>2</v>
      </c>
      <c r="M27" s="53"/>
      <c r="N27" s="57"/>
      <c r="O27" s="55"/>
      <c r="P27" s="57">
        <v>2</v>
      </c>
      <c r="Q27" s="55"/>
      <c r="R27" s="57" t="s">
        <v>12</v>
      </c>
      <c r="S27" s="54">
        <f t="shared" si="7"/>
        <v>0</v>
      </c>
      <c r="T27" s="53">
        <f t="shared" si="8"/>
        <v>28</v>
      </c>
      <c r="U27" s="56">
        <f t="shared" si="5"/>
        <v>28</v>
      </c>
      <c r="V27" s="55">
        <f t="shared" si="9"/>
        <v>22</v>
      </c>
      <c r="W27" s="51">
        <f t="shared" si="6"/>
        <v>50</v>
      </c>
      <c r="Z27" s="45"/>
    </row>
    <row r="28" spans="1:26" s="106" customFormat="1" ht="12" customHeight="1" thickBot="1">
      <c r="A28" s="97">
        <v>15</v>
      </c>
      <c r="B28" s="191" t="s">
        <v>248</v>
      </c>
      <c r="C28" s="192"/>
      <c r="D28" s="193"/>
      <c r="E28" s="76" t="s">
        <v>86</v>
      </c>
      <c r="F28" s="78" t="s">
        <v>10</v>
      </c>
      <c r="G28" s="83"/>
      <c r="H28" s="84"/>
      <c r="I28" s="84"/>
      <c r="J28" s="82"/>
      <c r="K28" s="83"/>
      <c r="L28" s="84">
        <v>2</v>
      </c>
      <c r="M28" s="84"/>
      <c r="N28" s="82"/>
      <c r="O28" s="85"/>
      <c r="P28" s="82">
        <v>1</v>
      </c>
      <c r="Q28" s="85"/>
      <c r="R28" s="82" t="s">
        <v>12</v>
      </c>
      <c r="S28" s="83">
        <f t="shared" si="7"/>
        <v>0</v>
      </c>
      <c r="T28" s="84">
        <f t="shared" si="8"/>
        <v>28</v>
      </c>
      <c r="U28" s="109">
        <f t="shared" si="5"/>
        <v>28</v>
      </c>
      <c r="V28" s="85">
        <f t="shared" si="9"/>
        <v>0</v>
      </c>
      <c r="W28" s="76">
        <v>28</v>
      </c>
      <c r="Z28" s="45"/>
    </row>
    <row r="29" spans="1:26" s="40" customFormat="1" ht="12" customHeight="1" thickBot="1">
      <c r="A29" s="177" t="s">
        <v>158</v>
      </c>
      <c r="B29" s="181"/>
      <c r="C29" s="181"/>
      <c r="D29" s="181"/>
      <c r="E29" s="181"/>
      <c r="F29" s="178"/>
      <c r="G29" s="177">
        <f aca="true" t="shared" si="10" ref="G29:P29">SUM(G14:G28)</f>
        <v>13</v>
      </c>
      <c r="H29" s="186">
        <f t="shared" si="10"/>
        <v>8</v>
      </c>
      <c r="I29" s="186">
        <f t="shared" si="10"/>
        <v>7</v>
      </c>
      <c r="J29" s="178">
        <f t="shared" si="10"/>
        <v>0</v>
      </c>
      <c r="K29" s="177">
        <f t="shared" si="10"/>
        <v>14</v>
      </c>
      <c r="L29" s="186">
        <f t="shared" si="10"/>
        <v>4</v>
      </c>
      <c r="M29" s="181">
        <f t="shared" si="10"/>
        <v>10</v>
      </c>
      <c r="N29" s="255">
        <f t="shared" si="10"/>
        <v>0</v>
      </c>
      <c r="O29" s="38">
        <f t="shared" si="10"/>
        <v>30</v>
      </c>
      <c r="P29" s="39">
        <f t="shared" si="10"/>
        <v>30</v>
      </c>
      <c r="Q29" s="177" t="s">
        <v>116</v>
      </c>
      <c r="R29" s="178"/>
      <c r="S29" s="177">
        <f>SUM(S14:S28)</f>
        <v>378</v>
      </c>
      <c r="T29" s="186">
        <f>(SUM(T14:T28))</f>
        <v>406</v>
      </c>
      <c r="U29" s="178">
        <f>(SUM(U14:U28))</f>
        <v>784</v>
      </c>
      <c r="V29" s="177">
        <f>(SUM(V14:V28))</f>
        <v>722</v>
      </c>
      <c r="W29" s="264">
        <f>(SUM(W14:W28))</f>
        <v>1506</v>
      </c>
      <c r="Z29" s="17"/>
    </row>
    <row r="30" spans="1:26" s="40" customFormat="1" ht="12" customHeight="1" thickBot="1">
      <c r="A30" s="179"/>
      <c r="B30" s="182"/>
      <c r="C30" s="182"/>
      <c r="D30" s="182"/>
      <c r="E30" s="182"/>
      <c r="F30" s="180"/>
      <c r="G30" s="179"/>
      <c r="H30" s="187"/>
      <c r="I30" s="187"/>
      <c r="J30" s="180"/>
      <c r="K30" s="179"/>
      <c r="L30" s="187"/>
      <c r="M30" s="182"/>
      <c r="N30" s="256"/>
      <c r="O30" s="266">
        <f>SUM(O29:P29)</f>
        <v>60</v>
      </c>
      <c r="P30" s="267"/>
      <c r="Q30" s="179"/>
      <c r="R30" s="180"/>
      <c r="S30" s="179"/>
      <c r="T30" s="187"/>
      <c r="U30" s="180"/>
      <c r="V30" s="179"/>
      <c r="W30" s="265"/>
      <c r="X30" s="17"/>
      <c r="Z30" s="17"/>
    </row>
    <row r="31" spans="1:26" s="16" customFormat="1" ht="12" customHeight="1">
      <c r="A31" s="11"/>
      <c r="B31" s="12"/>
      <c r="C31" s="12"/>
      <c r="D31" s="12"/>
      <c r="E31" s="11"/>
      <c r="F31" s="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7"/>
      <c r="Z31" s="18"/>
    </row>
    <row r="32" spans="1:26" s="16" customFormat="1" ht="12" customHeight="1">
      <c r="A32" s="11"/>
      <c r="B32" s="12"/>
      <c r="C32" s="12"/>
      <c r="D32" s="12"/>
      <c r="E32" s="11"/>
      <c r="F32" s="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7"/>
      <c r="Z32" s="18"/>
    </row>
    <row r="33" spans="1:26" s="16" customFormat="1" ht="11.25" customHeight="1">
      <c r="A33" s="13"/>
      <c r="B33" s="13"/>
      <c r="C33" s="232"/>
      <c r="D33" s="232"/>
      <c r="E33" s="232"/>
      <c r="F33" s="232"/>
      <c r="G33" s="232"/>
      <c r="H33" s="33"/>
      <c r="I33" s="7"/>
      <c r="J33" s="7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34"/>
      <c r="W33" s="34"/>
      <c r="X33" s="17"/>
      <c r="Z33" s="18"/>
    </row>
    <row r="34" spans="1:26" s="16" customFormat="1" ht="14.25" customHeight="1">
      <c r="A34" s="13"/>
      <c r="B34" s="13"/>
      <c r="C34" s="232" t="s">
        <v>34</v>
      </c>
      <c r="D34" s="232"/>
      <c r="E34" s="232"/>
      <c r="F34" s="232"/>
      <c r="G34" s="232"/>
      <c r="H34" s="33"/>
      <c r="I34" s="7"/>
      <c r="J34" s="7"/>
      <c r="K34" s="232" t="s">
        <v>159</v>
      </c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13"/>
      <c r="W34" s="13"/>
      <c r="X34" s="18"/>
      <c r="Y34" s="18"/>
      <c r="Z34" s="18"/>
    </row>
    <row r="35" spans="2:26" s="44" customFormat="1" ht="13.5" customHeight="1">
      <c r="B35" s="140"/>
      <c r="C35" s="227" t="s">
        <v>114</v>
      </c>
      <c r="D35" s="227"/>
      <c r="E35" s="227"/>
      <c r="F35" s="227"/>
      <c r="G35" s="227"/>
      <c r="H35" s="140"/>
      <c r="I35" s="125"/>
      <c r="J35" s="125"/>
      <c r="K35" s="227" t="s">
        <v>115</v>
      </c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X35" s="89"/>
      <c r="Y35" s="89"/>
      <c r="Z35" s="89"/>
    </row>
    <row r="36" spans="1:26" s="16" customFormat="1" ht="13.5" customHeight="1">
      <c r="A36" s="13"/>
      <c r="B36" s="33"/>
      <c r="C36" s="35"/>
      <c r="D36" s="35"/>
      <c r="E36" s="35"/>
      <c r="F36" s="35"/>
      <c r="G36" s="35"/>
      <c r="H36" s="33"/>
      <c r="I36" s="7"/>
      <c r="J36" s="7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3"/>
      <c r="W36" s="13"/>
      <c r="X36" s="18"/>
      <c r="Y36" s="18"/>
      <c r="Z36" s="18"/>
    </row>
    <row r="37" spans="1:26" s="16" customFormat="1" ht="13.5" customHeight="1">
      <c r="A37" s="13"/>
      <c r="B37" s="33"/>
      <c r="C37" s="35"/>
      <c r="D37" s="35"/>
      <c r="E37" s="35"/>
      <c r="F37" s="35"/>
      <c r="G37" s="35"/>
      <c r="H37" s="33"/>
      <c r="I37" s="7"/>
      <c r="J37" s="7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13"/>
      <c r="W37" s="13"/>
      <c r="X37" s="18"/>
      <c r="Y37" s="18"/>
      <c r="Z37" s="18"/>
    </row>
    <row r="38" spans="1:26" s="16" customFormat="1" ht="13.5" customHeight="1">
      <c r="A38" s="13"/>
      <c r="B38" s="33"/>
      <c r="C38" s="35"/>
      <c r="D38" s="35"/>
      <c r="E38" s="35"/>
      <c r="F38" s="35"/>
      <c r="G38" s="35"/>
      <c r="H38" s="33"/>
      <c r="I38" s="7"/>
      <c r="J38" s="7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13"/>
      <c r="W38" s="13"/>
      <c r="X38" s="18"/>
      <c r="Y38" s="18"/>
      <c r="Z38" s="18"/>
    </row>
    <row r="39" spans="1:26" s="16" customFormat="1" ht="13.5" customHeight="1">
      <c r="A39" s="13"/>
      <c r="B39" s="33"/>
      <c r="C39" s="35"/>
      <c r="D39" s="35"/>
      <c r="E39" s="35"/>
      <c r="F39" s="35"/>
      <c r="G39" s="35"/>
      <c r="H39" s="33"/>
      <c r="I39" s="7"/>
      <c r="J39" s="7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3"/>
      <c r="W39" s="13"/>
      <c r="X39" s="18"/>
      <c r="Y39" s="18"/>
      <c r="Z39" s="18"/>
    </row>
    <row r="40" spans="1:26" s="16" customFormat="1" ht="12" customHeight="1">
      <c r="A40" s="11"/>
      <c r="B40" s="36"/>
      <c r="C40" s="36"/>
      <c r="D40" s="36"/>
      <c r="E40" s="34"/>
      <c r="F40" s="15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17"/>
      <c r="Z40" s="18"/>
    </row>
    <row r="41" spans="1:26" s="16" customFormat="1" ht="21" customHeight="1">
      <c r="A41" s="231" t="s">
        <v>39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17"/>
      <c r="Z41" s="18"/>
    </row>
    <row r="42" spans="1:23" s="16" customFormat="1" ht="13.5" customHeight="1">
      <c r="A42" s="224" t="s">
        <v>121</v>
      </c>
      <c r="B42" s="224"/>
      <c r="C42" s="224"/>
      <c r="D42" s="224"/>
      <c r="E42" s="224"/>
      <c r="F42" s="224"/>
      <c r="G42" s="13"/>
      <c r="H42" s="254" t="s">
        <v>125</v>
      </c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</row>
    <row r="43" spans="1:23" s="16" customFormat="1" ht="13.5" customHeight="1">
      <c r="A43" s="268" t="s">
        <v>122</v>
      </c>
      <c r="B43" s="268"/>
      <c r="C43" s="268"/>
      <c r="D43" s="268"/>
      <c r="E43" s="268"/>
      <c r="F43" s="268"/>
      <c r="G43" s="13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7"/>
    </row>
    <row r="44" spans="1:23" s="16" customFormat="1" ht="13.5" customHeight="1">
      <c r="A44" s="268" t="s">
        <v>123</v>
      </c>
      <c r="B44" s="268"/>
      <c r="C44" s="268"/>
      <c r="D44" s="268"/>
      <c r="E44" s="268"/>
      <c r="F44" s="268"/>
      <c r="G44" s="13"/>
      <c r="H44" s="13"/>
      <c r="I44" s="13"/>
      <c r="J44" s="13"/>
      <c r="K44" s="13"/>
      <c r="L44" s="13"/>
      <c r="M44" s="13"/>
      <c r="N44" s="13"/>
      <c r="O44" s="13"/>
      <c r="P44" s="7"/>
      <c r="Q44" s="7"/>
      <c r="R44" s="7"/>
      <c r="S44" s="7"/>
      <c r="T44" s="13"/>
      <c r="U44" s="13"/>
      <c r="V44" s="13"/>
      <c r="W44" s="13"/>
    </row>
    <row r="45" spans="1:23" s="16" customFormat="1" ht="13.5" customHeight="1">
      <c r="A45" s="268" t="s">
        <v>124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13"/>
      <c r="O45" s="13"/>
      <c r="P45" s="7"/>
      <c r="Q45" s="7"/>
      <c r="R45" s="7"/>
      <c r="S45" s="7"/>
      <c r="T45" s="13"/>
      <c r="U45" s="13"/>
      <c r="V45" s="13"/>
      <c r="W45" s="13"/>
    </row>
    <row r="46" spans="1:23" s="16" customFormat="1" ht="13.5" customHeight="1">
      <c r="A46" s="166" t="s">
        <v>244</v>
      </c>
      <c r="B46" s="13"/>
      <c r="C46" s="13"/>
      <c r="D46" s="13"/>
      <c r="E46" s="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7"/>
      <c r="Q46" s="7"/>
      <c r="R46" s="7"/>
      <c r="S46" s="7"/>
      <c r="T46" s="13"/>
      <c r="U46" s="13"/>
      <c r="V46" s="13"/>
      <c r="W46" s="13"/>
    </row>
    <row r="47" spans="1:26" s="16" customFormat="1" ht="13.5" customHeight="1">
      <c r="A47" s="13"/>
      <c r="B47" s="13"/>
      <c r="C47" s="13"/>
      <c r="D47" s="13"/>
      <c r="E47" s="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7"/>
      <c r="Q47" s="7"/>
      <c r="R47" s="7"/>
      <c r="S47" s="7"/>
      <c r="T47" s="13"/>
      <c r="U47" s="13"/>
      <c r="V47" s="13"/>
      <c r="W47" s="13"/>
      <c r="X47" s="17"/>
      <c r="Z47" s="18"/>
    </row>
    <row r="48" spans="1:26" s="16" customFormat="1" ht="13.5" customHeight="1">
      <c r="A48" s="13"/>
      <c r="B48" s="13"/>
      <c r="C48" s="13"/>
      <c r="D48" s="13"/>
      <c r="E48" s="7"/>
      <c r="F48" s="7"/>
      <c r="G48" s="13"/>
      <c r="H48" s="13"/>
      <c r="I48" s="13"/>
      <c r="J48" s="13"/>
      <c r="K48" s="13"/>
      <c r="L48" s="13"/>
      <c r="M48" s="13"/>
      <c r="N48" s="13"/>
      <c r="O48" s="13"/>
      <c r="P48" s="7"/>
      <c r="Q48" s="7"/>
      <c r="R48" s="7"/>
      <c r="S48" s="7"/>
      <c r="T48" s="13"/>
      <c r="U48" s="13"/>
      <c r="V48" s="13"/>
      <c r="W48" s="13"/>
      <c r="X48" s="17"/>
      <c r="Z48" s="18"/>
    </row>
    <row r="49" spans="1:26" s="16" customFormat="1" ht="18.75" customHeight="1">
      <c r="A49" s="273" t="s">
        <v>126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17"/>
      <c r="Z49" s="18"/>
    </row>
    <row r="50" spans="1:26" s="16" customFormat="1" ht="13.5" customHeight="1">
      <c r="A50" s="283" t="s">
        <v>127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17"/>
      <c r="Z50" s="18"/>
    </row>
    <row r="51" spans="1:26" s="16" customFormat="1" ht="13.5" customHeight="1" thickBo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7"/>
      <c r="Z51" s="18"/>
    </row>
    <row r="52" spans="1:26" s="16" customFormat="1" ht="12" customHeight="1">
      <c r="A52" s="208" t="s">
        <v>128</v>
      </c>
      <c r="B52" s="210" t="s">
        <v>160</v>
      </c>
      <c r="C52" s="211"/>
      <c r="D52" s="211"/>
      <c r="E52" s="170" t="s">
        <v>130</v>
      </c>
      <c r="F52" s="225" t="s">
        <v>131</v>
      </c>
      <c r="G52" s="200" t="s">
        <v>161</v>
      </c>
      <c r="H52" s="200"/>
      <c r="I52" s="200"/>
      <c r="J52" s="171"/>
      <c r="K52" s="170" t="s">
        <v>162</v>
      </c>
      <c r="L52" s="200"/>
      <c r="M52" s="200"/>
      <c r="N52" s="171"/>
      <c r="O52" s="170" t="s">
        <v>178</v>
      </c>
      <c r="P52" s="171"/>
      <c r="Q52" s="170" t="s">
        <v>38</v>
      </c>
      <c r="R52" s="171"/>
      <c r="S52" s="170" t="s">
        <v>134</v>
      </c>
      <c r="T52" s="200"/>
      <c r="U52" s="171"/>
      <c r="V52" s="19" t="s">
        <v>135</v>
      </c>
      <c r="W52" s="19" t="s">
        <v>5</v>
      </c>
      <c r="X52" s="17"/>
      <c r="Y52" s="17"/>
      <c r="Z52" s="18"/>
    </row>
    <row r="53" spans="1:26" s="16" customFormat="1" ht="12" customHeight="1" thickBot="1">
      <c r="A53" s="209"/>
      <c r="B53" s="212"/>
      <c r="C53" s="213"/>
      <c r="D53" s="213"/>
      <c r="E53" s="220"/>
      <c r="F53" s="226"/>
      <c r="G53" s="201"/>
      <c r="H53" s="201"/>
      <c r="I53" s="201"/>
      <c r="J53" s="173"/>
      <c r="K53" s="172"/>
      <c r="L53" s="201"/>
      <c r="M53" s="201"/>
      <c r="N53" s="173"/>
      <c r="O53" s="172"/>
      <c r="P53" s="173"/>
      <c r="Q53" s="172"/>
      <c r="R53" s="173"/>
      <c r="S53" s="172"/>
      <c r="T53" s="201"/>
      <c r="U53" s="173"/>
      <c r="V53" s="26" t="s">
        <v>136</v>
      </c>
      <c r="W53" s="26" t="s">
        <v>137</v>
      </c>
      <c r="X53" s="17"/>
      <c r="Y53" s="17"/>
      <c r="Z53" s="18"/>
    </row>
    <row r="54" spans="1:26" s="16" customFormat="1" ht="12" customHeight="1" thickBot="1">
      <c r="A54" s="20"/>
      <c r="B54" s="212" t="s">
        <v>130</v>
      </c>
      <c r="C54" s="213"/>
      <c r="D54" s="213"/>
      <c r="E54" s="23" t="s">
        <v>138</v>
      </c>
      <c r="F54" s="22" t="s">
        <v>139</v>
      </c>
      <c r="G54" s="24" t="s">
        <v>0</v>
      </c>
      <c r="H54" s="27" t="s">
        <v>1</v>
      </c>
      <c r="I54" s="27" t="s">
        <v>2</v>
      </c>
      <c r="J54" s="25" t="s">
        <v>3</v>
      </c>
      <c r="K54" s="23" t="s">
        <v>0</v>
      </c>
      <c r="L54" s="27" t="s">
        <v>1</v>
      </c>
      <c r="M54" s="27" t="s">
        <v>2</v>
      </c>
      <c r="N54" s="24" t="s">
        <v>3</v>
      </c>
      <c r="O54" s="28" t="s">
        <v>36</v>
      </c>
      <c r="P54" s="29" t="s">
        <v>37</v>
      </c>
      <c r="Q54" s="28" t="s">
        <v>36</v>
      </c>
      <c r="R54" s="29" t="s">
        <v>37</v>
      </c>
      <c r="S54" s="23" t="s">
        <v>140</v>
      </c>
      <c r="T54" s="27" t="s">
        <v>141</v>
      </c>
      <c r="U54" s="24" t="s">
        <v>5</v>
      </c>
      <c r="V54" s="22" t="s">
        <v>142</v>
      </c>
      <c r="W54" s="22" t="s">
        <v>143</v>
      </c>
      <c r="X54" s="17"/>
      <c r="Y54" s="17"/>
      <c r="Z54" s="18"/>
    </row>
    <row r="55" spans="1:26" s="44" customFormat="1" ht="11.25" customHeight="1">
      <c r="A55" s="46">
        <v>16</v>
      </c>
      <c r="B55" s="217" t="s">
        <v>164</v>
      </c>
      <c r="C55" s="218"/>
      <c r="D55" s="219"/>
      <c r="E55" s="46" t="s">
        <v>87</v>
      </c>
      <c r="F55" s="73" t="s">
        <v>6</v>
      </c>
      <c r="G55" s="74">
        <v>2</v>
      </c>
      <c r="H55" s="96">
        <v>2</v>
      </c>
      <c r="I55" s="96"/>
      <c r="J55" s="75"/>
      <c r="K55" s="74"/>
      <c r="L55" s="96"/>
      <c r="M55" s="96"/>
      <c r="N55" s="75"/>
      <c r="O55" s="49">
        <v>5</v>
      </c>
      <c r="P55" s="75"/>
      <c r="Q55" s="49" t="s">
        <v>13</v>
      </c>
      <c r="R55" s="75"/>
      <c r="S55" s="74">
        <f>(G55+K55)*14</f>
        <v>28</v>
      </c>
      <c r="T55" s="96">
        <f>(H55+I55+J55+L55+M55+N55)*14</f>
        <v>28</v>
      </c>
      <c r="U55" s="75">
        <f>(S55+T55)</f>
        <v>56</v>
      </c>
      <c r="V55" s="49">
        <f>W55-U55</f>
        <v>69</v>
      </c>
      <c r="W55" s="46">
        <f>(O55+P55)*25</f>
        <v>125</v>
      </c>
      <c r="X55" s="45"/>
      <c r="Y55" s="45"/>
      <c r="Z55" s="45"/>
    </row>
    <row r="56" spans="1:26" s="72" customFormat="1" ht="12" customHeight="1">
      <c r="A56" s="51">
        <v>17</v>
      </c>
      <c r="B56" s="197" t="s">
        <v>165</v>
      </c>
      <c r="C56" s="198"/>
      <c r="D56" s="199"/>
      <c r="E56" s="62" t="s">
        <v>88</v>
      </c>
      <c r="F56" s="59" t="s">
        <v>8</v>
      </c>
      <c r="G56" s="54">
        <v>3</v>
      </c>
      <c r="H56" s="53">
        <v>1</v>
      </c>
      <c r="I56" s="53">
        <v>2</v>
      </c>
      <c r="J56" s="57"/>
      <c r="K56" s="54"/>
      <c r="L56" s="53"/>
      <c r="M56" s="53"/>
      <c r="N56" s="57"/>
      <c r="O56" s="55">
        <v>6</v>
      </c>
      <c r="P56" s="57"/>
      <c r="Q56" s="55" t="s">
        <v>13</v>
      </c>
      <c r="R56" s="57"/>
      <c r="S56" s="54">
        <f aca="true" t="shared" si="11" ref="S56:S68">(G56+K56)*14</f>
        <v>42</v>
      </c>
      <c r="T56" s="53">
        <f aca="true" t="shared" si="12" ref="T56:T68">(H56+I56+J56+L56+M56+N56)*14</f>
        <v>42</v>
      </c>
      <c r="U56" s="57">
        <f aca="true" t="shared" si="13" ref="U56:U68">(S56+T56)</f>
        <v>84</v>
      </c>
      <c r="V56" s="55">
        <f aca="true" t="shared" si="14" ref="V56:V69">W56-U56</f>
        <v>66</v>
      </c>
      <c r="W56" s="51">
        <f aca="true" t="shared" si="15" ref="W56:W67">(O56+P56)*25</f>
        <v>150</v>
      </c>
      <c r="X56" s="60"/>
      <c r="Y56" s="60"/>
      <c r="Z56" s="60"/>
    </row>
    <row r="57" spans="1:26" s="44" customFormat="1" ht="12" customHeight="1">
      <c r="A57" s="51">
        <v>18</v>
      </c>
      <c r="B57" s="197" t="s">
        <v>166</v>
      </c>
      <c r="C57" s="198"/>
      <c r="D57" s="199"/>
      <c r="E57" s="51" t="s">
        <v>75</v>
      </c>
      <c r="F57" s="59" t="s">
        <v>6</v>
      </c>
      <c r="G57" s="54">
        <v>3</v>
      </c>
      <c r="H57" s="53"/>
      <c r="I57" s="53">
        <v>2</v>
      </c>
      <c r="J57" s="57"/>
      <c r="K57" s="54"/>
      <c r="L57" s="53"/>
      <c r="M57" s="53"/>
      <c r="N57" s="57"/>
      <c r="O57" s="55">
        <v>6</v>
      </c>
      <c r="P57" s="57"/>
      <c r="Q57" s="55" t="s">
        <v>13</v>
      </c>
      <c r="R57" s="57"/>
      <c r="S57" s="54">
        <f t="shared" si="11"/>
        <v>42</v>
      </c>
      <c r="T57" s="53">
        <f t="shared" si="12"/>
        <v>28</v>
      </c>
      <c r="U57" s="57">
        <f t="shared" si="13"/>
        <v>70</v>
      </c>
      <c r="V57" s="55">
        <f t="shared" si="14"/>
        <v>80</v>
      </c>
      <c r="W57" s="51">
        <f t="shared" si="15"/>
        <v>150</v>
      </c>
      <c r="X57" s="45"/>
      <c r="Y57" s="45"/>
      <c r="Z57" s="45"/>
    </row>
    <row r="58" spans="1:26" s="72" customFormat="1" ht="12" customHeight="1">
      <c r="A58" s="51">
        <v>19</v>
      </c>
      <c r="B58" s="197" t="s">
        <v>167</v>
      </c>
      <c r="C58" s="198"/>
      <c r="D58" s="199"/>
      <c r="E58" s="62" t="s">
        <v>46</v>
      </c>
      <c r="F58" s="59" t="s">
        <v>8</v>
      </c>
      <c r="G58" s="54">
        <v>2</v>
      </c>
      <c r="H58" s="53"/>
      <c r="I58" s="53">
        <v>2</v>
      </c>
      <c r="J58" s="57"/>
      <c r="K58" s="54"/>
      <c r="L58" s="53"/>
      <c r="M58" s="53"/>
      <c r="N58" s="57"/>
      <c r="O58" s="55">
        <v>4</v>
      </c>
      <c r="P58" s="57"/>
      <c r="Q58" s="55" t="s">
        <v>14</v>
      </c>
      <c r="R58" s="57"/>
      <c r="S58" s="54">
        <f t="shared" si="11"/>
        <v>28</v>
      </c>
      <c r="T58" s="53">
        <f t="shared" si="12"/>
        <v>28</v>
      </c>
      <c r="U58" s="57">
        <f t="shared" si="13"/>
        <v>56</v>
      </c>
      <c r="V58" s="55">
        <f t="shared" si="14"/>
        <v>44</v>
      </c>
      <c r="W58" s="51">
        <f t="shared" si="15"/>
        <v>100</v>
      </c>
      <c r="X58" s="60"/>
      <c r="Y58" s="60"/>
      <c r="Z58" s="60"/>
    </row>
    <row r="59" spans="1:26" s="72" customFormat="1" ht="12" customHeight="1">
      <c r="A59" s="51">
        <v>20</v>
      </c>
      <c r="B59" s="197" t="s">
        <v>168</v>
      </c>
      <c r="C59" s="198"/>
      <c r="D59" s="199"/>
      <c r="E59" s="51" t="s">
        <v>89</v>
      </c>
      <c r="F59" s="63" t="s">
        <v>8</v>
      </c>
      <c r="G59" s="54">
        <v>3</v>
      </c>
      <c r="H59" s="53"/>
      <c r="I59" s="53">
        <v>2</v>
      </c>
      <c r="J59" s="57"/>
      <c r="K59" s="54"/>
      <c r="L59" s="53"/>
      <c r="M59" s="53"/>
      <c r="N59" s="57"/>
      <c r="O59" s="55">
        <v>6</v>
      </c>
      <c r="P59" s="57"/>
      <c r="Q59" s="55" t="s">
        <v>13</v>
      </c>
      <c r="R59" s="57"/>
      <c r="S59" s="54">
        <f t="shared" si="11"/>
        <v>42</v>
      </c>
      <c r="T59" s="53">
        <f t="shared" si="12"/>
        <v>28</v>
      </c>
      <c r="U59" s="57">
        <f t="shared" si="13"/>
        <v>70</v>
      </c>
      <c r="V59" s="55">
        <f t="shared" si="14"/>
        <v>80</v>
      </c>
      <c r="W59" s="51">
        <f t="shared" si="15"/>
        <v>150</v>
      </c>
      <c r="X59" s="60"/>
      <c r="Y59" s="60"/>
      <c r="Z59" s="60"/>
    </row>
    <row r="60" spans="1:26" s="44" customFormat="1" ht="12" customHeight="1">
      <c r="A60" s="51">
        <v>21</v>
      </c>
      <c r="B60" s="197" t="s">
        <v>169</v>
      </c>
      <c r="C60" s="198"/>
      <c r="D60" s="199"/>
      <c r="E60" s="107" t="s">
        <v>90</v>
      </c>
      <c r="F60" s="59" t="s">
        <v>10</v>
      </c>
      <c r="G60" s="54"/>
      <c r="H60" s="53">
        <v>2</v>
      </c>
      <c r="I60" s="53"/>
      <c r="J60" s="57"/>
      <c r="K60" s="54"/>
      <c r="L60" s="53"/>
      <c r="M60" s="53"/>
      <c r="N60" s="57"/>
      <c r="O60" s="55">
        <v>2</v>
      </c>
      <c r="P60" s="57"/>
      <c r="Q60" s="55" t="s">
        <v>14</v>
      </c>
      <c r="R60" s="57"/>
      <c r="S60" s="54">
        <f>(G60+K60)*14</f>
        <v>0</v>
      </c>
      <c r="T60" s="53">
        <f>(H60+I60+J60+L60+M60+N60)*14</f>
        <v>28</v>
      </c>
      <c r="U60" s="56">
        <f>(S60+T60)</f>
        <v>28</v>
      </c>
      <c r="V60" s="55">
        <f>W60-U60</f>
        <v>22</v>
      </c>
      <c r="W60" s="51">
        <f>(O60+P60)*25</f>
        <v>50</v>
      </c>
      <c r="X60" s="45"/>
      <c r="Y60" s="45"/>
      <c r="Z60" s="45"/>
    </row>
    <row r="61" spans="1:26" s="44" customFormat="1" ht="12" customHeight="1" thickBot="1">
      <c r="A61" s="76">
        <v>22</v>
      </c>
      <c r="B61" s="191" t="s">
        <v>249</v>
      </c>
      <c r="C61" s="192"/>
      <c r="D61" s="193"/>
      <c r="E61" s="76" t="s">
        <v>91</v>
      </c>
      <c r="F61" s="78" t="s">
        <v>10</v>
      </c>
      <c r="G61" s="83"/>
      <c r="H61" s="84">
        <v>2</v>
      </c>
      <c r="I61" s="84"/>
      <c r="J61" s="82"/>
      <c r="K61" s="83"/>
      <c r="L61" s="84"/>
      <c r="M61" s="84"/>
      <c r="N61" s="82"/>
      <c r="O61" s="85">
        <v>1</v>
      </c>
      <c r="P61" s="82"/>
      <c r="Q61" s="85" t="s">
        <v>14</v>
      </c>
      <c r="R61" s="82"/>
      <c r="S61" s="83">
        <f>(G61+K61)*14</f>
        <v>0</v>
      </c>
      <c r="T61" s="84">
        <f>(H61+I61+J61+L61+M61+N61)*14</f>
        <v>28</v>
      </c>
      <c r="U61" s="109">
        <f>(S61+T61)</f>
        <v>28</v>
      </c>
      <c r="V61" s="85">
        <f>W61-U61</f>
        <v>0</v>
      </c>
      <c r="W61" s="76">
        <v>28</v>
      </c>
      <c r="X61" s="45"/>
      <c r="Y61" s="45"/>
      <c r="Z61" s="45"/>
    </row>
    <row r="62" spans="1:26" s="72" customFormat="1" ht="12" customHeight="1">
      <c r="A62" s="66">
        <v>23</v>
      </c>
      <c r="B62" s="194" t="s">
        <v>172</v>
      </c>
      <c r="C62" s="195"/>
      <c r="D62" s="196"/>
      <c r="E62" s="110" t="s">
        <v>92</v>
      </c>
      <c r="F62" s="111" t="s">
        <v>8</v>
      </c>
      <c r="G62" s="112"/>
      <c r="H62" s="113"/>
      <c r="I62" s="113"/>
      <c r="J62" s="114"/>
      <c r="K62" s="112">
        <v>3</v>
      </c>
      <c r="L62" s="113"/>
      <c r="M62" s="113">
        <v>2</v>
      </c>
      <c r="N62" s="114"/>
      <c r="O62" s="65"/>
      <c r="P62" s="115">
        <v>5</v>
      </c>
      <c r="Q62" s="67"/>
      <c r="R62" s="115" t="s">
        <v>15</v>
      </c>
      <c r="S62" s="112">
        <f t="shared" si="11"/>
        <v>42</v>
      </c>
      <c r="T62" s="113">
        <f t="shared" si="12"/>
        <v>28</v>
      </c>
      <c r="U62" s="114">
        <f t="shared" si="13"/>
        <v>70</v>
      </c>
      <c r="V62" s="67">
        <f t="shared" si="14"/>
        <v>55</v>
      </c>
      <c r="W62" s="66">
        <f t="shared" si="15"/>
        <v>125</v>
      </c>
      <c r="X62" s="60"/>
      <c r="Y62" s="60"/>
      <c r="Z62" s="60"/>
    </row>
    <row r="63" spans="1:26" s="72" customFormat="1" ht="12" customHeight="1">
      <c r="A63" s="51">
        <v>24</v>
      </c>
      <c r="B63" s="197" t="s">
        <v>173</v>
      </c>
      <c r="C63" s="198"/>
      <c r="D63" s="199"/>
      <c r="E63" s="51" t="s">
        <v>62</v>
      </c>
      <c r="F63" s="59" t="s">
        <v>8</v>
      </c>
      <c r="G63" s="54"/>
      <c r="H63" s="53"/>
      <c r="I63" s="53"/>
      <c r="J63" s="57"/>
      <c r="K63" s="54">
        <v>2</v>
      </c>
      <c r="L63" s="53"/>
      <c r="M63" s="53">
        <v>2</v>
      </c>
      <c r="N63" s="57">
        <v>1</v>
      </c>
      <c r="O63" s="65"/>
      <c r="P63" s="57">
        <v>5</v>
      </c>
      <c r="Q63" s="67"/>
      <c r="R63" s="136" t="s">
        <v>15</v>
      </c>
      <c r="S63" s="54">
        <f t="shared" si="11"/>
        <v>28</v>
      </c>
      <c r="T63" s="53">
        <f t="shared" si="12"/>
        <v>42</v>
      </c>
      <c r="U63" s="57">
        <f t="shared" si="13"/>
        <v>70</v>
      </c>
      <c r="V63" s="55">
        <f t="shared" si="14"/>
        <v>55</v>
      </c>
      <c r="W63" s="51">
        <f t="shared" si="15"/>
        <v>125</v>
      </c>
      <c r="X63" s="60"/>
      <c r="Y63" s="60"/>
      <c r="Z63" s="60"/>
    </row>
    <row r="64" spans="1:26" s="72" customFormat="1" ht="12" customHeight="1">
      <c r="A64" s="51">
        <v>25</v>
      </c>
      <c r="B64" s="221" t="s">
        <v>253</v>
      </c>
      <c r="C64" s="222"/>
      <c r="D64" s="223"/>
      <c r="E64" s="51" t="s">
        <v>47</v>
      </c>
      <c r="F64" s="63" t="s">
        <v>8</v>
      </c>
      <c r="G64" s="54"/>
      <c r="H64" s="53"/>
      <c r="I64" s="53"/>
      <c r="J64" s="57"/>
      <c r="K64" s="54">
        <v>2</v>
      </c>
      <c r="L64" s="53"/>
      <c r="M64" s="53">
        <v>2</v>
      </c>
      <c r="N64" s="57"/>
      <c r="O64" s="68"/>
      <c r="P64" s="57">
        <v>4</v>
      </c>
      <c r="Q64" s="55"/>
      <c r="R64" s="136" t="s">
        <v>15</v>
      </c>
      <c r="S64" s="54">
        <f t="shared" si="11"/>
        <v>28</v>
      </c>
      <c r="T64" s="53">
        <f t="shared" si="12"/>
        <v>28</v>
      </c>
      <c r="U64" s="57">
        <f t="shared" si="13"/>
        <v>56</v>
      </c>
      <c r="V64" s="55">
        <f t="shared" si="14"/>
        <v>44</v>
      </c>
      <c r="W64" s="51">
        <f t="shared" si="15"/>
        <v>100</v>
      </c>
      <c r="X64" s="60"/>
      <c r="Y64" s="60"/>
      <c r="Z64" s="60"/>
    </row>
    <row r="65" spans="1:26" s="72" customFormat="1" ht="12" customHeight="1">
      <c r="A65" s="51">
        <v>26</v>
      </c>
      <c r="B65" s="221" t="s">
        <v>252</v>
      </c>
      <c r="C65" s="222"/>
      <c r="D65" s="223"/>
      <c r="E65" s="58" t="s">
        <v>48</v>
      </c>
      <c r="F65" s="59" t="s">
        <v>8</v>
      </c>
      <c r="G65" s="54"/>
      <c r="H65" s="53"/>
      <c r="I65" s="53"/>
      <c r="J65" s="57"/>
      <c r="K65" s="54">
        <v>3</v>
      </c>
      <c r="L65" s="53"/>
      <c r="M65" s="53">
        <v>2</v>
      </c>
      <c r="N65" s="57"/>
      <c r="O65" s="68"/>
      <c r="P65" s="57">
        <v>5</v>
      </c>
      <c r="Q65" s="55"/>
      <c r="R65" s="136" t="s">
        <v>15</v>
      </c>
      <c r="S65" s="54">
        <f>(G65+K65)*14</f>
        <v>42</v>
      </c>
      <c r="T65" s="53">
        <f>(H65+I65+J65+L65+M65+N65)*14</f>
        <v>28</v>
      </c>
      <c r="U65" s="57">
        <f>(S65+T65)</f>
        <v>70</v>
      </c>
      <c r="V65" s="55">
        <f>W65-U65</f>
        <v>55</v>
      </c>
      <c r="W65" s="51">
        <f>(O65+P65)*25</f>
        <v>125</v>
      </c>
      <c r="X65" s="60"/>
      <c r="Y65" s="60"/>
      <c r="Z65" s="60"/>
    </row>
    <row r="66" spans="1:26" s="72" customFormat="1" ht="12" customHeight="1">
      <c r="A66" s="51">
        <v>27</v>
      </c>
      <c r="B66" s="197" t="s">
        <v>174</v>
      </c>
      <c r="C66" s="198"/>
      <c r="D66" s="199"/>
      <c r="E66" s="51" t="s">
        <v>49</v>
      </c>
      <c r="F66" s="59" t="s">
        <v>8</v>
      </c>
      <c r="G66" s="54"/>
      <c r="H66" s="53"/>
      <c r="I66" s="53"/>
      <c r="J66" s="57"/>
      <c r="K66" s="54">
        <v>3</v>
      </c>
      <c r="L66" s="53"/>
      <c r="M66" s="53">
        <v>2</v>
      </c>
      <c r="N66" s="57"/>
      <c r="O66" s="68"/>
      <c r="P66" s="57">
        <v>4</v>
      </c>
      <c r="Q66" s="55"/>
      <c r="R66" s="136" t="s">
        <v>16</v>
      </c>
      <c r="S66" s="54">
        <f t="shared" si="11"/>
        <v>42</v>
      </c>
      <c r="T66" s="53">
        <f t="shared" si="12"/>
        <v>28</v>
      </c>
      <c r="U66" s="57">
        <f t="shared" si="13"/>
        <v>70</v>
      </c>
      <c r="V66" s="55">
        <f t="shared" si="14"/>
        <v>30</v>
      </c>
      <c r="W66" s="51">
        <f t="shared" si="15"/>
        <v>100</v>
      </c>
      <c r="X66" s="60"/>
      <c r="Y66" s="60"/>
      <c r="Z66" s="60"/>
    </row>
    <row r="67" spans="1:26" s="44" customFormat="1" ht="12" customHeight="1">
      <c r="A67" s="51">
        <v>28</v>
      </c>
      <c r="B67" s="197" t="s">
        <v>170</v>
      </c>
      <c r="C67" s="198"/>
      <c r="D67" s="199"/>
      <c r="E67" s="107" t="s">
        <v>93</v>
      </c>
      <c r="F67" s="59" t="s">
        <v>10</v>
      </c>
      <c r="G67" s="54"/>
      <c r="H67" s="53"/>
      <c r="I67" s="53"/>
      <c r="J67" s="57"/>
      <c r="K67" s="54"/>
      <c r="L67" s="53">
        <v>2</v>
      </c>
      <c r="M67" s="53"/>
      <c r="N67" s="57"/>
      <c r="O67" s="55"/>
      <c r="P67" s="57">
        <v>2</v>
      </c>
      <c r="Q67" s="139"/>
      <c r="R67" s="136" t="s">
        <v>16</v>
      </c>
      <c r="S67" s="54">
        <f t="shared" si="11"/>
        <v>0</v>
      </c>
      <c r="T67" s="53">
        <f t="shared" si="12"/>
        <v>28</v>
      </c>
      <c r="U67" s="56">
        <f t="shared" si="13"/>
        <v>28</v>
      </c>
      <c r="V67" s="55">
        <f t="shared" si="14"/>
        <v>22</v>
      </c>
      <c r="W67" s="51">
        <f t="shared" si="15"/>
        <v>50</v>
      </c>
      <c r="X67" s="45"/>
      <c r="Y67" s="45"/>
      <c r="Z67" s="45"/>
    </row>
    <row r="68" spans="1:26" s="44" customFormat="1" ht="12" customHeight="1" thickBot="1">
      <c r="A68" s="62">
        <v>29</v>
      </c>
      <c r="B68" s="191" t="s">
        <v>250</v>
      </c>
      <c r="C68" s="192"/>
      <c r="D68" s="193"/>
      <c r="E68" s="76" t="s">
        <v>94</v>
      </c>
      <c r="F68" s="78" t="s">
        <v>10</v>
      </c>
      <c r="G68" s="83"/>
      <c r="H68" s="84"/>
      <c r="I68" s="84"/>
      <c r="J68" s="82"/>
      <c r="K68" s="83"/>
      <c r="L68" s="84">
        <v>2</v>
      </c>
      <c r="M68" s="84"/>
      <c r="N68" s="82"/>
      <c r="O68" s="85"/>
      <c r="P68" s="82">
        <v>1</v>
      </c>
      <c r="Q68" s="137"/>
      <c r="R68" s="82" t="s">
        <v>16</v>
      </c>
      <c r="S68" s="83">
        <f t="shared" si="11"/>
        <v>0</v>
      </c>
      <c r="T68" s="84">
        <f t="shared" si="12"/>
        <v>28</v>
      </c>
      <c r="U68" s="109">
        <f t="shared" si="13"/>
        <v>28</v>
      </c>
      <c r="V68" s="85">
        <f t="shared" si="14"/>
        <v>0</v>
      </c>
      <c r="W68" s="76">
        <v>28</v>
      </c>
      <c r="X68" s="45"/>
      <c r="Y68" s="45"/>
      <c r="Z68" s="45"/>
    </row>
    <row r="69" spans="1:26" s="44" customFormat="1" ht="12" customHeight="1" thickBot="1">
      <c r="A69" s="116">
        <v>30</v>
      </c>
      <c r="B69" s="261" t="s">
        <v>171</v>
      </c>
      <c r="C69" s="262"/>
      <c r="D69" s="263"/>
      <c r="E69" s="76" t="s">
        <v>95</v>
      </c>
      <c r="F69" s="78" t="s">
        <v>8</v>
      </c>
      <c r="G69" s="99"/>
      <c r="H69" s="100"/>
      <c r="I69" s="100"/>
      <c r="J69" s="101"/>
      <c r="K69" s="102"/>
      <c r="L69" s="102"/>
      <c r="M69" s="100"/>
      <c r="N69" s="101"/>
      <c r="O69" s="94"/>
      <c r="P69" s="82">
        <v>4</v>
      </c>
      <c r="Q69" s="85"/>
      <c r="R69" s="82" t="s">
        <v>16</v>
      </c>
      <c r="S69" s="83">
        <v>0</v>
      </c>
      <c r="T69" s="84">
        <v>90</v>
      </c>
      <c r="U69" s="81">
        <v>90</v>
      </c>
      <c r="V69" s="85">
        <f t="shared" si="14"/>
        <v>30</v>
      </c>
      <c r="W69" s="76">
        <v>120</v>
      </c>
      <c r="X69" s="45"/>
      <c r="Y69" s="45"/>
      <c r="Z69" s="45"/>
    </row>
    <row r="70" spans="1:26" s="40" customFormat="1" ht="12" customHeight="1" thickBot="1">
      <c r="A70" s="177" t="s">
        <v>163</v>
      </c>
      <c r="B70" s="181"/>
      <c r="C70" s="181"/>
      <c r="D70" s="181"/>
      <c r="E70" s="181"/>
      <c r="F70" s="178"/>
      <c r="G70" s="177">
        <f aca="true" t="shared" si="16" ref="G70:P70">SUM(G55:G69)</f>
        <v>13</v>
      </c>
      <c r="H70" s="186">
        <f t="shared" si="16"/>
        <v>7</v>
      </c>
      <c r="I70" s="186">
        <f t="shared" si="16"/>
        <v>8</v>
      </c>
      <c r="J70" s="178">
        <f t="shared" si="16"/>
        <v>0</v>
      </c>
      <c r="K70" s="177">
        <f t="shared" si="16"/>
        <v>13</v>
      </c>
      <c r="L70" s="186">
        <f t="shared" si="16"/>
        <v>4</v>
      </c>
      <c r="M70" s="181">
        <f t="shared" si="16"/>
        <v>10</v>
      </c>
      <c r="N70" s="255">
        <f t="shared" si="16"/>
        <v>1</v>
      </c>
      <c r="O70" s="38">
        <f t="shared" si="16"/>
        <v>30</v>
      </c>
      <c r="P70" s="39">
        <f t="shared" si="16"/>
        <v>30</v>
      </c>
      <c r="Q70" s="177" t="s">
        <v>116</v>
      </c>
      <c r="R70" s="178"/>
      <c r="S70" s="177">
        <f>SUM(S55:S69)</f>
        <v>364</v>
      </c>
      <c r="T70" s="186">
        <f>(SUM(T55:T69))</f>
        <v>510</v>
      </c>
      <c r="U70" s="178">
        <f>(SUM(U55:U69))</f>
        <v>874</v>
      </c>
      <c r="V70" s="177">
        <f>(SUM(V55:V69))</f>
        <v>652</v>
      </c>
      <c r="W70" s="284">
        <f>(SUM(W55:W69))</f>
        <v>1526</v>
      </c>
      <c r="X70" s="17"/>
      <c r="Y70" s="17"/>
      <c r="Z70" s="17"/>
    </row>
    <row r="71" spans="1:26" s="40" customFormat="1" ht="12" customHeight="1" thickBot="1">
      <c r="A71" s="179"/>
      <c r="B71" s="182"/>
      <c r="C71" s="182"/>
      <c r="D71" s="182"/>
      <c r="E71" s="182"/>
      <c r="F71" s="180"/>
      <c r="G71" s="179"/>
      <c r="H71" s="187"/>
      <c r="I71" s="187"/>
      <c r="J71" s="180"/>
      <c r="K71" s="179"/>
      <c r="L71" s="187"/>
      <c r="M71" s="182"/>
      <c r="N71" s="256"/>
      <c r="O71" s="266">
        <f>SUM(O70:P70)</f>
        <v>60</v>
      </c>
      <c r="P71" s="267"/>
      <c r="Q71" s="179"/>
      <c r="R71" s="180"/>
      <c r="S71" s="179"/>
      <c r="T71" s="187"/>
      <c r="U71" s="180"/>
      <c r="V71" s="179"/>
      <c r="W71" s="285"/>
      <c r="X71" s="17"/>
      <c r="Y71" s="17"/>
      <c r="Z71" s="17"/>
    </row>
    <row r="72" spans="1:26" s="16" customFormat="1" ht="12" customHeight="1">
      <c r="A72" s="11"/>
      <c r="B72" s="12"/>
      <c r="C72" s="12"/>
      <c r="D72" s="12"/>
      <c r="E72" s="11"/>
      <c r="F72" s="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7"/>
      <c r="Z72" s="18"/>
    </row>
    <row r="73" spans="1:26" s="16" customFormat="1" ht="12" customHeight="1">
      <c r="A73" s="11"/>
      <c r="B73" s="12"/>
      <c r="C73" s="12"/>
      <c r="D73" s="12"/>
      <c r="E73" s="11"/>
      <c r="F73" s="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7"/>
      <c r="Z73" s="18"/>
    </row>
    <row r="74" spans="1:26" s="16" customFormat="1" ht="11.25" customHeight="1">
      <c r="A74" s="13"/>
      <c r="B74" s="13"/>
      <c r="C74" s="232"/>
      <c r="D74" s="232"/>
      <c r="E74" s="232"/>
      <c r="F74" s="232"/>
      <c r="G74" s="232"/>
      <c r="H74" s="33"/>
      <c r="I74" s="7"/>
      <c r="J74" s="7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34"/>
      <c r="W74" s="34"/>
      <c r="X74" s="17"/>
      <c r="Z74" s="18"/>
    </row>
    <row r="75" spans="1:26" s="16" customFormat="1" ht="14.25" customHeight="1">
      <c r="A75" s="13"/>
      <c r="B75" s="13"/>
      <c r="C75" s="232" t="s">
        <v>34</v>
      </c>
      <c r="D75" s="232"/>
      <c r="E75" s="232"/>
      <c r="F75" s="232"/>
      <c r="G75" s="232"/>
      <c r="H75" s="33"/>
      <c r="I75" s="7"/>
      <c r="J75" s="7"/>
      <c r="K75" s="232" t="s">
        <v>159</v>
      </c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13"/>
      <c r="W75" s="13"/>
      <c r="X75" s="18"/>
      <c r="Y75" s="18"/>
      <c r="Z75" s="18"/>
    </row>
    <row r="76" spans="2:26" s="44" customFormat="1" ht="13.5" customHeight="1">
      <c r="B76" s="140"/>
      <c r="C76" s="227" t="s">
        <v>114</v>
      </c>
      <c r="D76" s="227"/>
      <c r="E76" s="227"/>
      <c r="F76" s="227"/>
      <c r="G76" s="227"/>
      <c r="H76" s="140"/>
      <c r="I76" s="125"/>
      <c r="J76" s="125"/>
      <c r="K76" s="227" t="s">
        <v>115</v>
      </c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X76" s="89"/>
      <c r="Y76" s="89"/>
      <c r="Z76" s="89"/>
    </row>
    <row r="77" spans="1:26" s="16" customFormat="1" ht="13.5" customHeight="1">
      <c r="A77" s="13"/>
      <c r="B77" s="33"/>
      <c r="C77" s="35"/>
      <c r="D77" s="35"/>
      <c r="E77" s="35"/>
      <c r="F77" s="35"/>
      <c r="G77" s="35"/>
      <c r="H77" s="33"/>
      <c r="I77" s="7"/>
      <c r="J77" s="7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13"/>
      <c r="W77" s="13"/>
      <c r="X77" s="18"/>
      <c r="Y77" s="18"/>
      <c r="Z77" s="18"/>
    </row>
    <row r="78" spans="1:26" s="16" customFormat="1" ht="13.5" customHeight="1">
      <c r="A78" s="13"/>
      <c r="B78" s="33"/>
      <c r="C78" s="35"/>
      <c r="D78" s="35"/>
      <c r="E78" s="35"/>
      <c r="F78" s="35"/>
      <c r="G78" s="35"/>
      <c r="H78" s="33"/>
      <c r="I78" s="7"/>
      <c r="J78" s="7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13"/>
      <c r="W78" s="13"/>
      <c r="X78" s="18"/>
      <c r="Y78" s="18"/>
      <c r="Z78" s="18"/>
    </row>
    <row r="79" spans="1:26" s="16" customFormat="1" ht="13.5" customHeight="1">
      <c r="A79" s="13"/>
      <c r="B79" s="33"/>
      <c r="C79" s="35"/>
      <c r="D79" s="35"/>
      <c r="E79" s="35"/>
      <c r="F79" s="35"/>
      <c r="G79" s="35"/>
      <c r="H79" s="33"/>
      <c r="I79" s="7"/>
      <c r="J79" s="7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13"/>
      <c r="W79" s="13"/>
      <c r="X79" s="18"/>
      <c r="Y79" s="18"/>
      <c r="Z79" s="18"/>
    </row>
    <row r="80" spans="1:26" s="16" customFormat="1" ht="13.5" customHeight="1">
      <c r="A80" s="13"/>
      <c r="B80" s="33"/>
      <c r="C80" s="35"/>
      <c r="D80" s="35"/>
      <c r="E80" s="35"/>
      <c r="F80" s="35"/>
      <c r="G80" s="35"/>
      <c r="H80" s="33"/>
      <c r="I80" s="7"/>
      <c r="J80" s="7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13"/>
      <c r="W80" s="13"/>
      <c r="X80" s="18"/>
      <c r="Y80" s="18"/>
      <c r="Z80" s="18"/>
    </row>
    <row r="81" spans="1:26" s="16" customFormat="1" ht="12" customHeight="1">
      <c r="A81" s="11"/>
      <c r="B81" s="36"/>
      <c r="C81" s="36"/>
      <c r="D81" s="36"/>
      <c r="E81" s="34"/>
      <c r="F81" s="15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17"/>
      <c r="Z81" s="18"/>
    </row>
    <row r="82" spans="1:26" s="16" customFormat="1" ht="21" customHeight="1">
      <c r="A82" s="231" t="s">
        <v>40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17"/>
      <c r="Z82" s="18"/>
    </row>
    <row r="83" spans="1:23" s="16" customFormat="1" ht="13.5" customHeight="1">
      <c r="A83" s="224" t="s">
        <v>121</v>
      </c>
      <c r="B83" s="224"/>
      <c r="C83" s="224"/>
      <c r="D83" s="224"/>
      <c r="E83" s="224"/>
      <c r="F83" s="224"/>
      <c r="G83" s="13"/>
      <c r="H83" s="254" t="s">
        <v>125</v>
      </c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</row>
    <row r="84" spans="1:23" s="16" customFormat="1" ht="13.5" customHeight="1">
      <c r="A84" s="268" t="s">
        <v>122</v>
      </c>
      <c r="B84" s="268"/>
      <c r="C84" s="268"/>
      <c r="D84" s="268"/>
      <c r="E84" s="268"/>
      <c r="F84" s="268"/>
      <c r="G84" s="13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7"/>
    </row>
    <row r="85" spans="1:23" s="16" customFormat="1" ht="13.5" customHeight="1">
      <c r="A85" s="268" t="s">
        <v>123</v>
      </c>
      <c r="B85" s="268"/>
      <c r="C85" s="268"/>
      <c r="D85" s="268"/>
      <c r="E85" s="268"/>
      <c r="F85" s="268"/>
      <c r="G85" s="13"/>
      <c r="H85" s="13"/>
      <c r="I85" s="13"/>
      <c r="J85" s="13"/>
      <c r="K85" s="13"/>
      <c r="L85" s="13"/>
      <c r="M85" s="13"/>
      <c r="N85" s="13"/>
      <c r="O85" s="13"/>
      <c r="P85" s="7"/>
      <c r="Q85" s="7"/>
      <c r="R85" s="7"/>
      <c r="S85" s="7"/>
      <c r="T85" s="13"/>
      <c r="U85" s="13"/>
      <c r="V85" s="13"/>
      <c r="W85" s="13"/>
    </row>
    <row r="86" spans="1:23" s="16" customFormat="1" ht="13.5" customHeight="1">
      <c r="A86" s="268" t="s">
        <v>124</v>
      </c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13"/>
      <c r="O86" s="13"/>
      <c r="P86" s="7"/>
      <c r="Q86" s="7"/>
      <c r="R86" s="7"/>
      <c r="S86" s="7"/>
      <c r="T86" s="13"/>
      <c r="U86" s="13"/>
      <c r="V86" s="13"/>
      <c r="W86" s="13"/>
    </row>
    <row r="87" spans="1:23" s="16" customFormat="1" ht="13.5" customHeight="1">
      <c r="A87" s="166" t="s">
        <v>244</v>
      </c>
      <c r="B87" s="13"/>
      <c r="C87" s="13"/>
      <c r="D87" s="13"/>
      <c r="E87" s="7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7"/>
      <c r="Q87" s="7"/>
      <c r="R87" s="7"/>
      <c r="S87" s="7"/>
      <c r="T87" s="13"/>
      <c r="U87" s="13"/>
      <c r="V87" s="13"/>
      <c r="W87" s="13"/>
    </row>
    <row r="88" spans="1:26" s="16" customFormat="1" ht="13.5" customHeight="1">
      <c r="A88" s="13"/>
      <c r="B88" s="13"/>
      <c r="C88" s="13"/>
      <c r="D88" s="13"/>
      <c r="E88" s="7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7"/>
      <c r="Q88" s="7"/>
      <c r="R88" s="7"/>
      <c r="S88" s="7"/>
      <c r="T88" s="13"/>
      <c r="U88" s="13"/>
      <c r="V88" s="13"/>
      <c r="W88" s="13"/>
      <c r="X88" s="17"/>
      <c r="Z88" s="18"/>
    </row>
    <row r="89" spans="1:26" s="16" customFormat="1" ht="13.5" customHeight="1">
      <c r="A89" s="13"/>
      <c r="B89" s="13"/>
      <c r="C89" s="13"/>
      <c r="D89" s="13"/>
      <c r="E89" s="7"/>
      <c r="F89" s="7"/>
      <c r="G89" s="13"/>
      <c r="H89" s="13"/>
      <c r="I89" s="13"/>
      <c r="J89" s="13"/>
      <c r="K89" s="13"/>
      <c r="L89" s="13"/>
      <c r="M89" s="13"/>
      <c r="N89" s="13"/>
      <c r="O89" s="13"/>
      <c r="P89" s="7"/>
      <c r="Q89" s="7"/>
      <c r="R89" s="7"/>
      <c r="S89" s="7"/>
      <c r="T89" s="13"/>
      <c r="U89" s="13"/>
      <c r="V89" s="13"/>
      <c r="W89" s="13"/>
      <c r="X89" s="17"/>
      <c r="Z89" s="18"/>
    </row>
    <row r="90" spans="1:26" s="16" customFormat="1" ht="18.75" customHeight="1">
      <c r="A90" s="273" t="s">
        <v>126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17"/>
      <c r="Z90" s="18"/>
    </row>
    <row r="91" spans="1:26" s="16" customFormat="1" ht="13.5" customHeight="1">
      <c r="A91" s="283" t="s">
        <v>127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17"/>
      <c r="Z91" s="18"/>
    </row>
    <row r="92" spans="1:26" s="16" customFormat="1" ht="13.5" customHeight="1" thickBo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8"/>
      <c r="Y92" s="18"/>
      <c r="Z92" s="18"/>
    </row>
    <row r="93" spans="1:26" s="16" customFormat="1" ht="12" customHeight="1">
      <c r="A93" s="208" t="s">
        <v>128</v>
      </c>
      <c r="B93" s="210" t="s">
        <v>175</v>
      </c>
      <c r="C93" s="211"/>
      <c r="D93" s="211"/>
      <c r="E93" s="170" t="s">
        <v>130</v>
      </c>
      <c r="F93" s="225" t="s">
        <v>131</v>
      </c>
      <c r="G93" s="200" t="s">
        <v>176</v>
      </c>
      <c r="H93" s="200"/>
      <c r="I93" s="200"/>
      <c r="J93" s="171"/>
      <c r="K93" s="170" t="s">
        <v>177</v>
      </c>
      <c r="L93" s="200"/>
      <c r="M93" s="200"/>
      <c r="N93" s="171"/>
      <c r="O93" s="170" t="s">
        <v>178</v>
      </c>
      <c r="P93" s="171"/>
      <c r="Q93" s="170" t="s">
        <v>38</v>
      </c>
      <c r="R93" s="171"/>
      <c r="S93" s="170" t="s">
        <v>134</v>
      </c>
      <c r="T93" s="200"/>
      <c r="U93" s="171"/>
      <c r="V93" s="19" t="s">
        <v>135</v>
      </c>
      <c r="W93" s="19" t="s">
        <v>5</v>
      </c>
      <c r="X93" s="17"/>
      <c r="Y93" s="17"/>
      <c r="Z93" s="18"/>
    </row>
    <row r="94" spans="1:26" s="16" customFormat="1" ht="12" customHeight="1" thickBot="1">
      <c r="A94" s="209"/>
      <c r="B94" s="212"/>
      <c r="C94" s="213"/>
      <c r="D94" s="213"/>
      <c r="E94" s="220"/>
      <c r="F94" s="226"/>
      <c r="G94" s="201"/>
      <c r="H94" s="201"/>
      <c r="I94" s="201"/>
      <c r="J94" s="173"/>
      <c r="K94" s="172"/>
      <c r="L94" s="201"/>
      <c r="M94" s="201"/>
      <c r="N94" s="173"/>
      <c r="O94" s="172"/>
      <c r="P94" s="173"/>
      <c r="Q94" s="172"/>
      <c r="R94" s="173"/>
      <c r="S94" s="172"/>
      <c r="T94" s="201"/>
      <c r="U94" s="173"/>
      <c r="V94" s="26" t="s">
        <v>136</v>
      </c>
      <c r="W94" s="26" t="s">
        <v>137</v>
      </c>
      <c r="X94" s="17"/>
      <c r="Y94" s="17"/>
      <c r="Z94" s="18"/>
    </row>
    <row r="95" spans="1:26" s="16" customFormat="1" ht="12" customHeight="1" thickBot="1">
      <c r="A95" s="20"/>
      <c r="B95" s="212" t="s">
        <v>130</v>
      </c>
      <c r="C95" s="213"/>
      <c r="D95" s="213"/>
      <c r="E95" s="23" t="s">
        <v>138</v>
      </c>
      <c r="F95" s="22" t="s">
        <v>139</v>
      </c>
      <c r="G95" s="24" t="s">
        <v>0</v>
      </c>
      <c r="H95" s="27" t="s">
        <v>1</v>
      </c>
      <c r="I95" s="27" t="s">
        <v>2</v>
      </c>
      <c r="J95" s="25" t="s">
        <v>3</v>
      </c>
      <c r="K95" s="23" t="s">
        <v>0</v>
      </c>
      <c r="L95" s="27" t="s">
        <v>1</v>
      </c>
      <c r="M95" s="27" t="s">
        <v>2</v>
      </c>
      <c r="N95" s="24" t="s">
        <v>3</v>
      </c>
      <c r="O95" s="28" t="s">
        <v>36</v>
      </c>
      <c r="P95" s="29" t="s">
        <v>37</v>
      </c>
      <c r="Q95" s="28" t="s">
        <v>36</v>
      </c>
      <c r="R95" s="29" t="s">
        <v>37</v>
      </c>
      <c r="S95" s="23" t="s">
        <v>140</v>
      </c>
      <c r="T95" s="27" t="s">
        <v>141</v>
      </c>
      <c r="U95" s="24" t="s">
        <v>5</v>
      </c>
      <c r="V95" s="22" t="s">
        <v>142</v>
      </c>
      <c r="W95" s="22" t="s">
        <v>143</v>
      </c>
      <c r="X95" s="17"/>
      <c r="Y95" s="17"/>
      <c r="Z95" s="18"/>
    </row>
    <row r="96" spans="1:26" s="72" customFormat="1" ht="12" customHeight="1">
      <c r="A96" s="46">
        <v>31</v>
      </c>
      <c r="B96" s="183" t="s">
        <v>180</v>
      </c>
      <c r="C96" s="184"/>
      <c r="D96" s="185"/>
      <c r="E96" s="46" t="s">
        <v>120</v>
      </c>
      <c r="F96" s="95" t="s">
        <v>1</v>
      </c>
      <c r="G96" s="74">
        <v>2</v>
      </c>
      <c r="H96" s="42"/>
      <c r="I96" s="42">
        <v>2</v>
      </c>
      <c r="J96" s="75"/>
      <c r="K96" s="74"/>
      <c r="L96" s="96"/>
      <c r="M96" s="96"/>
      <c r="N96" s="75"/>
      <c r="O96" s="49">
        <v>5</v>
      </c>
      <c r="P96" s="75"/>
      <c r="Q96" s="49" t="s">
        <v>18</v>
      </c>
      <c r="R96" s="75"/>
      <c r="S96" s="74">
        <f aca="true" t="shared" si="17" ref="S96:S109">(G96+K96)*14</f>
        <v>28</v>
      </c>
      <c r="T96" s="42">
        <f aca="true" t="shared" si="18" ref="T96:T109">(H96+I96+J96+L96+M96+N96)*14</f>
        <v>28</v>
      </c>
      <c r="U96" s="75">
        <f aca="true" t="shared" si="19" ref="U96:U109">(S96+T96)</f>
        <v>56</v>
      </c>
      <c r="V96" s="49">
        <f>W96-U96</f>
        <v>69</v>
      </c>
      <c r="W96" s="46">
        <f aca="true" t="shared" si="20" ref="W96:W109">(O96+P96)*25</f>
        <v>125</v>
      </c>
      <c r="X96" s="60"/>
      <c r="Y96" s="60"/>
      <c r="Z96" s="60"/>
    </row>
    <row r="97" spans="1:26" s="72" customFormat="1" ht="12" customHeight="1">
      <c r="A97" s="51">
        <v>32</v>
      </c>
      <c r="B97" s="221" t="s">
        <v>181</v>
      </c>
      <c r="C97" s="222"/>
      <c r="D97" s="223"/>
      <c r="E97" s="51" t="s">
        <v>96</v>
      </c>
      <c r="F97" s="59" t="s">
        <v>8</v>
      </c>
      <c r="G97" s="54">
        <v>2</v>
      </c>
      <c r="H97" s="53"/>
      <c r="I97" s="53">
        <v>2</v>
      </c>
      <c r="J97" s="57"/>
      <c r="K97" s="54"/>
      <c r="L97" s="53"/>
      <c r="M97" s="53"/>
      <c r="N97" s="57"/>
      <c r="O97" s="55">
        <v>4</v>
      </c>
      <c r="P97" s="57"/>
      <c r="Q97" s="55" t="s">
        <v>17</v>
      </c>
      <c r="R97" s="57"/>
      <c r="S97" s="54">
        <f t="shared" si="17"/>
        <v>28</v>
      </c>
      <c r="T97" s="53">
        <f t="shared" si="18"/>
        <v>28</v>
      </c>
      <c r="U97" s="57">
        <f t="shared" si="19"/>
        <v>56</v>
      </c>
      <c r="V97" s="55">
        <f aca="true" t="shared" si="21" ref="V97:V110">W97-U97</f>
        <v>44</v>
      </c>
      <c r="W97" s="51">
        <f t="shared" si="20"/>
        <v>100</v>
      </c>
      <c r="X97" s="60"/>
      <c r="Y97" s="60"/>
      <c r="Z97" s="60"/>
    </row>
    <row r="98" spans="1:26" s="72" customFormat="1" ht="12" customHeight="1">
      <c r="A98" s="51">
        <v>33</v>
      </c>
      <c r="B98" s="221" t="s">
        <v>181</v>
      </c>
      <c r="C98" s="222"/>
      <c r="D98" s="223"/>
      <c r="E98" s="51" t="s">
        <v>63</v>
      </c>
      <c r="F98" s="59" t="s">
        <v>8</v>
      </c>
      <c r="G98" s="48"/>
      <c r="H98" s="42"/>
      <c r="I98" s="42"/>
      <c r="J98" s="57">
        <v>1</v>
      </c>
      <c r="K98" s="54"/>
      <c r="L98" s="53"/>
      <c r="M98" s="53"/>
      <c r="N98" s="57"/>
      <c r="O98" s="55">
        <v>2</v>
      </c>
      <c r="P98" s="57"/>
      <c r="Q98" s="55" t="s">
        <v>18</v>
      </c>
      <c r="R98" s="57"/>
      <c r="S98" s="54">
        <f>(G98+K98)*14</f>
        <v>0</v>
      </c>
      <c r="T98" s="53">
        <f>(H98+I98+J98+L98+M98+N98)*14</f>
        <v>14</v>
      </c>
      <c r="U98" s="57">
        <f>(S98+T98)</f>
        <v>14</v>
      </c>
      <c r="V98" s="55">
        <f>W98-U98</f>
        <v>36</v>
      </c>
      <c r="W98" s="51">
        <f>(O98+P98)*25</f>
        <v>50</v>
      </c>
      <c r="X98" s="60"/>
      <c r="Y98" s="60"/>
      <c r="Z98" s="60"/>
    </row>
    <row r="99" spans="1:26" s="72" customFormat="1" ht="12" customHeight="1">
      <c r="A99" s="51">
        <v>34</v>
      </c>
      <c r="B99" s="221" t="s">
        <v>251</v>
      </c>
      <c r="C99" s="222"/>
      <c r="D99" s="223"/>
      <c r="E99" s="97" t="s">
        <v>50</v>
      </c>
      <c r="F99" s="59" t="s">
        <v>8</v>
      </c>
      <c r="G99" s="48">
        <v>2</v>
      </c>
      <c r="H99" s="42"/>
      <c r="I99" s="42">
        <v>2</v>
      </c>
      <c r="J99" s="57"/>
      <c r="K99" s="54"/>
      <c r="L99" s="53"/>
      <c r="M99" s="53"/>
      <c r="N99" s="57"/>
      <c r="O99" s="55">
        <v>5</v>
      </c>
      <c r="P99" s="57"/>
      <c r="Q99" s="55" t="s">
        <v>17</v>
      </c>
      <c r="R99" s="57"/>
      <c r="S99" s="54">
        <f t="shared" si="17"/>
        <v>28</v>
      </c>
      <c r="T99" s="53">
        <f t="shared" si="18"/>
        <v>28</v>
      </c>
      <c r="U99" s="57">
        <f t="shared" si="19"/>
        <v>56</v>
      </c>
      <c r="V99" s="55">
        <f t="shared" si="21"/>
        <v>69</v>
      </c>
      <c r="W99" s="51">
        <f t="shared" si="20"/>
        <v>125</v>
      </c>
      <c r="X99" s="60"/>
      <c r="Y99" s="60"/>
      <c r="Z99" s="60"/>
    </row>
    <row r="100" spans="1:26" s="72" customFormat="1" ht="12" customHeight="1">
      <c r="A100" s="51">
        <v>35</v>
      </c>
      <c r="B100" s="221" t="s">
        <v>182</v>
      </c>
      <c r="C100" s="222"/>
      <c r="D100" s="223"/>
      <c r="E100" s="62" t="s">
        <v>97</v>
      </c>
      <c r="F100" s="59" t="s">
        <v>1</v>
      </c>
      <c r="G100" s="54">
        <v>3</v>
      </c>
      <c r="H100" s="53"/>
      <c r="I100" s="53">
        <v>2</v>
      </c>
      <c r="J100" s="57"/>
      <c r="K100" s="54"/>
      <c r="L100" s="53"/>
      <c r="M100" s="53"/>
      <c r="N100" s="57"/>
      <c r="O100" s="55">
        <v>5</v>
      </c>
      <c r="P100" s="57"/>
      <c r="Q100" s="55" t="s">
        <v>17</v>
      </c>
      <c r="R100" s="57"/>
      <c r="S100" s="54">
        <f t="shared" si="17"/>
        <v>42</v>
      </c>
      <c r="T100" s="53">
        <f t="shared" si="18"/>
        <v>28</v>
      </c>
      <c r="U100" s="57">
        <f t="shared" si="19"/>
        <v>70</v>
      </c>
      <c r="V100" s="55">
        <f t="shared" si="21"/>
        <v>55</v>
      </c>
      <c r="W100" s="51">
        <f t="shared" si="20"/>
        <v>125</v>
      </c>
      <c r="X100" s="60"/>
      <c r="Y100" s="60"/>
      <c r="Z100" s="60"/>
    </row>
    <row r="101" spans="1:26" s="72" customFormat="1" ht="12" customHeight="1">
      <c r="A101" s="51">
        <v>36</v>
      </c>
      <c r="B101" s="221" t="s">
        <v>183</v>
      </c>
      <c r="C101" s="222"/>
      <c r="D101" s="223"/>
      <c r="E101" s="62" t="s">
        <v>98</v>
      </c>
      <c r="F101" s="59" t="s">
        <v>8</v>
      </c>
      <c r="G101" s="54">
        <v>3</v>
      </c>
      <c r="H101" s="53"/>
      <c r="I101" s="53">
        <v>2</v>
      </c>
      <c r="J101" s="57"/>
      <c r="K101" s="54"/>
      <c r="L101" s="53"/>
      <c r="M101" s="53"/>
      <c r="N101" s="57"/>
      <c r="O101" s="55">
        <v>6</v>
      </c>
      <c r="P101" s="57"/>
      <c r="Q101" s="55" t="s">
        <v>17</v>
      </c>
      <c r="R101" s="57"/>
      <c r="S101" s="54">
        <f t="shared" si="17"/>
        <v>42</v>
      </c>
      <c r="T101" s="53">
        <f t="shared" si="18"/>
        <v>28</v>
      </c>
      <c r="U101" s="57">
        <f t="shared" si="19"/>
        <v>70</v>
      </c>
      <c r="V101" s="55">
        <f t="shared" si="21"/>
        <v>80</v>
      </c>
      <c r="W101" s="51">
        <f t="shared" si="20"/>
        <v>150</v>
      </c>
      <c r="X101" s="60"/>
      <c r="Y101" s="60"/>
      <c r="Z101" s="60"/>
    </row>
    <row r="102" spans="1:26" s="72" customFormat="1" ht="12" customHeight="1" thickBot="1">
      <c r="A102" s="76">
        <v>37</v>
      </c>
      <c r="B102" s="261" t="s">
        <v>184</v>
      </c>
      <c r="C102" s="262"/>
      <c r="D102" s="263"/>
      <c r="E102" s="62" t="s">
        <v>99</v>
      </c>
      <c r="F102" s="78" t="s">
        <v>1</v>
      </c>
      <c r="G102" s="83">
        <v>2</v>
      </c>
      <c r="H102" s="84">
        <v>1</v>
      </c>
      <c r="I102" s="84"/>
      <c r="J102" s="82"/>
      <c r="K102" s="83"/>
      <c r="L102" s="84"/>
      <c r="M102" s="84"/>
      <c r="N102" s="82"/>
      <c r="O102" s="85">
        <v>3</v>
      </c>
      <c r="P102" s="82"/>
      <c r="Q102" s="85" t="s">
        <v>18</v>
      </c>
      <c r="R102" s="82"/>
      <c r="S102" s="83">
        <f t="shared" si="17"/>
        <v>28</v>
      </c>
      <c r="T102" s="84">
        <f t="shared" si="18"/>
        <v>14</v>
      </c>
      <c r="U102" s="82">
        <f t="shared" si="19"/>
        <v>42</v>
      </c>
      <c r="V102" s="85">
        <f t="shared" si="21"/>
        <v>33</v>
      </c>
      <c r="W102" s="76">
        <f t="shared" si="20"/>
        <v>75</v>
      </c>
      <c r="X102" s="60"/>
      <c r="Y102" s="60"/>
      <c r="Z102" s="60"/>
    </row>
    <row r="103" spans="1:26" s="72" customFormat="1" ht="12" customHeight="1">
      <c r="A103" s="46">
        <v>38</v>
      </c>
      <c r="B103" s="279" t="s">
        <v>186</v>
      </c>
      <c r="C103" s="280"/>
      <c r="D103" s="281"/>
      <c r="E103" s="46" t="s">
        <v>100</v>
      </c>
      <c r="F103" s="73" t="s">
        <v>1</v>
      </c>
      <c r="G103" s="48"/>
      <c r="H103" s="42"/>
      <c r="I103" s="42"/>
      <c r="J103" s="50"/>
      <c r="K103" s="48">
        <v>2</v>
      </c>
      <c r="L103" s="42"/>
      <c r="M103" s="42">
        <v>2</v>
      </c>
      <c r="N103" s="50"/>
      <c r="O103" s="65"/>
      <c r="P103" s="75">
        <v>4</v>
      </c>
      <c r="Q103" s="67"/>
      <c r="R103" s="50" t="s">
        <v>19</v>
      </c>
      <c r="S103" s="48">
        <f t="shared" si="17"/>
        <v>28</v>
      </c>
      <c r="T103" s="42">
        <f t="shared" si="18"/>
        <v>28</v>
      </c>
      <c r="U103" s="50">
        <f t="shared" si="19"/>
        <v>56</v>
      </c>
      <c r="V103" s="67">
        <f t="shared" si="21"/>
        <v>44</v>
      </c>
      <c r="W103" s="66">
        <f t="shared" si="20"/>
        <v>100</v>
      </c>
      <c r="X103" s="60"/>
      <c r="Y103" s="60"/>
      <c r="Z103" s="60"/>
    </row>
    <row r="104" spans="1:26" s="72" customFormat="1" ht="12" customHeight="1">
      <c r="A104" s="66">
        <v>39</v>
      </c>
      <c r="B104" s="197" t="s">
        <v>186</v>
      </c>
      <c r="C104" s="198"/>
      <c r="D104" s="199"/>
      <c r="E104" s="66" t="s">
        <v>64</v>
      </c>
      <c r="F104" s="98" t="s">
        <v>1</v>
      </c>
      <c r="G104" s="48"/>
      <c r="H104" s="42"/>
      <c r="I104" s="42"/>
      <c r="J104" s="50"/>
      <c r="K104" s="48"/>
      <c r="L104" s="42"/>
      <c r="M104" s="42"/>
      <c r="N104" s="50">
        <v>1</v>
      </c>
      <c r="O104" s="65"/>
      <c r="P104" s="50">
        <v>2</v>
      </c>
      <c r="Q104" s="67"/>
      <c r="R104" s="50" t="s">
        <v>20</v>
      </c>
      <c r="S104" s="54">
        <f>(G104+K104)*14</f>
        <v>0</v>
      </c>
      <c r="T104" s="53">
        <f>(H104+I104+J104+L104+M104+N104)*14</f>
        <v>14</v>
      </c>
      <c r="U104" s="57">
        <f>(S104+T104)</f>
        <v>14</v>
      </c>
      <c r="V104" s="55">
        <f>W104-U104</f>
        <v>36</v>
      </c>
      <c r="W104" s="51">
        <f>(O104+P104)*25</f>
        <v>50</v>
      </c>
      <c r="X104" s="60"/>
      <c r="Y104" s="60"/>
      <c r="Z104" s="60"/>
    </row>
    <row r="105" spans="1:26" s="72" customFormat="1" ht="12" customHeight="1">
      <c r="A105" s="51">
        <v>40</v>
      </c>
      <c r="B105" s="221" t="s">
        <v>187</v>
      </c>
      <c r="C105" s="222"/>
      <c r="D105" s="223"/>
      <c r="E105" s="62" t="s">
        <v>51</v>
      </c>
      <c r="F105" s="59" t="s">
        <v>8</v>
      </c>
      <c r="G105" s="54"/>
      <c r="H105" s="53"/>
      <c r="I105" s="53"/>
      <c r="J105" s="57"/>
      <c r="K105" s="54">
        <v>3</v>
      </c>
      <c r="L105" s="53"/>
      <c r="M105" s="53">
        <v>2</v>
      </c>
      <c r="N105" s="57"/>
      <c r="O105" s="65"/>
      <c r="P105" s="57">
        <v>5</v>
      </c>
      <c r="Q105" s="67"/>
      <c r="R105" s="57" t="s">
        <v>19</v>
      </c>
      <c r="S105" s="54">
        <f t="shared" si="17"/>
        <v>42</v>
      </c>
      <c r="T105" s="53">
        <f t="shared" si="18"/>
        <v>28</v>
      </c>
      <c r="U105" s="57">
        <f t="shared" si="19"/>
        <v>70</v>
      </c>
      <c r="V105" s="55">
        <f t="shared" si="21"/>
        <v>55</v>
      </c>
      <c r="W105" s="51">
        <f t="shared" si="20"/>
        <v>125</v>
      </c>
      <c r="X105" s="60"/>
      <c r="Y105" s="60"/>
      <c r="Z105" s="60"/>
    </row>
    <row r="106" spans="1:26" s="72" customFormat="1" ht="12" customHeight="1">
      <c r="A106" s="51">
        <v>41</v>
      </c>
      <c r="B106" s="221" t="s">
        <v>188</v>
      </c>
      <c r="C106" s="222"/>
      <c r="D106" s="223"/>
      <c r="E106" s="51" t="s">
        <v>52</v>
      </c>
      <c r="F106" s="63" t="s">
        <v>8</v>
      </c>
      <c r="G106" s="54"/>
      <c r="H106" s="53"/>
      <c r="I106" s="53"/>
      <c r="J106" s="57"/>
      <c r="K106" s="54">
        <v>3</v>
      </c>
      <c r="L106" s="53"/>
      <c r="M106" s="53">
        <v>2</v>
      </c>
      <c r="N106" s="57"/>
      <c r="O106" s="68"/>
      <c r="P106" s="57">
        <v>4</v>
      </c>
      <c r="Q106" s="55"/>
      <c r="R106" s="57" t="s">
        <v>19</v>
      </c>
      <c r="S106" s="54">
        <f t="shared" si="17"/>
        <v>42</v>
      </c>
      <c r="T106" s="53">
        <f t="shared" si="18"/>
        <v>28</v>
      </c>
      <c r="U106" s="57">
        <f t="shared" si="19"/>
        <v>70</v>
      </c>
      <c r="V106" s="55">
        <f t="shared" si="21"/>
        <v>30</v>
      </c>
      <c r="W106" s="51">
        <f t="shared" si="20"/>
        <v>100</v>
      </c>
      <c r="X106" s="60"/>
      <c r="Y106" s="60"/>
      <c r="Z106" s="60"/>
    </row>
    <row r="107" spans="1:26" s="72" customFormat="1" ht="12" customHeight="1" thickBot="1">
      <c r="A107" s="51">
        <v>42</v>
      </c>
      <c r="B107" s="261" t="s">
        <v>185</v>
      </c>
      <c r="C107" s="262"/>
      <c r="D107" s="263"/>
      <c r="E107" s="51" t="s">
        <v>119</v>
      </c>
      <c r="F107" s="59" t="s">
        <v>1</v>
      </c>
      <c r="G107" s="54"/>
      <c r="H107" s="53"/>
      <c r="I107" s="53"/>
      <c r="J107" s="57"/>
      <c r="K107" s="54">
        <v>2</v>
      </c>
      <c r="L107" s="53"/>
      <c r="M107" s="53">
        <v>1</v>
      </c>
      <c r="N107" s="57"/>
      <c r="O107" s="68"/>
      <c r="P107" s="57">
        <v>3</v>
      </c>
      <c r="Q107" s="55"/>
      <c r="R107" s="57" t="s">
        <v>20</v>
      </c>
      <c r="S107" s="54">
        <f t="shared" si="17"/>
        <v>28</v>
      </c>
      <c r="T107" s="53">
        <f t="shared" si="18"/>
        <v>14</v>
      </c>
      <c r="U107" s="57">
        <f t="shared" si="19"/>
        <v>42</v>
      </c>
      <c r="V107" s="55">
        <f t="shared" si="21"/>
        <v>33</v>
      </c>
      <c r="W107" s="51">
        <f t="shared" si="20"/>
        <v>75</v>
      </c>
      <c r="X107" s="60"/>
      <c r="Y107" s="60"/>
      <c r="Z107" s="60"/>
    </row>
    <row r="108" spans="1:26" s="72" customFormat="1" ht="12" customHeight="1">
      <c r="A108" s="51">
        <v>43</v>
      </c>
      <c r="B108" s="221" t="s">
        <v>189</v>
      </c>
      <c r="C108" s="222"/>
      <c r="D108" s="223"/>
      <c r="E108" s="51" t="s">
        <v>65</v>
      </c>
      <c r="F108" s="63" t="s">
        <v>8</v>
      </c>
      <c r="G108" s="48"/>
      <c r="H108" s="42"/>
      <c r="I108" s="42"/>
      <c r="J108" s="50"/>
      <c r="K108" s="48">
        <v>2</v>
      </c>
      <c r="L108" s="42"/>
      <c r="M108" s="42">
        <v>2</v>
      </c>
      <c r="N108" s="50"/>
      <c r="O108" s="68"/>
      <c r="P108" s="50">
        <v>4</v>
      </c>
      <c r="Q108" s="55"/>
      <c r="R108" s="57" t="s">
        <v>19</v>
      </c>
      <c r="S108" s="48">
        <f t="shared" si="17"/>
        <v>28</v>
      </c>
      <c r="T108" s="42">
        <f t="shared" si="18"/>
        <v>28</v>
      </c>
      <c r="U108" s="50">
        <f t="shared" si="19"/>
        <v>56</v>
      </c>
      <c r="V108" s="55">
        <f t="shared" si="21"/>
        <v>44</v>
      </c>
      <c r="W108" s="51">
        <f t="shared" si="20"/>
        <v>100</v>
      </c>
      <c r="X108" s="60"/>
      <c r="Y108" s="60"/>
      <c r="Z108" s="60"/>
    </row>
    <row r="109" spans="1:26" s="72" customFormat="1" ht="12" customHeight="1" thickBot="1">
      <c r="A109" s="76">
        <v>44</v>
      </c>
      <c r="B109" s="261" t="s">
        <v>254</v>
      </c>
      <c r="C109" s="262"/>
      <c r="D109" s="263"/>
      <c r="E109" s="138" t="s">
        <v>101</v>
      </c>
      <c r="F109" s="78" t="s">
        <v>1</v>
      </c>
      <c r="G109" s="99"/>
      <c r="H109" s="100"/>
      <c r="I109" s="100"/>
      <c r="J109" s="101"/>
      <c r="K109" s="83">
        <v>2</v>
      </c>
      <c r="L109" s="84"/>
      <c r="M109" s="84">
        <v>2</v>
      </c>
      <c r="N109" s="101"/>
      <c r="O109" s="138"/>
      <c r="P109" s="82">
        <v>4</v>
      </c>
      <c r="Q109" s="137"/>
      <c r="R109" s="82" t="s">
        <v>20</v>
      </c>
      <c r="S109" s="83">
        <f t="shared" si="17"/>
        <v>28</v>
      </c>
      <c r="T109" s="84">
        <f t="shared" si="18"/>
        <v>28</v>
      </c>
      <c r="U109" s="82">
        <f t="shared" si="19"/>
        <v>56</v>
      </c>
      <c r="V109" s="137">
        <f t="shared" si="21"/>
        <v>44</v>
      </c>
      <c r="W109" s="76">
        <f t="shared" si="20"/>
        <v>100</v>
      </c>
      <c r="X109" s="60"/>
      <c r="Y109" s="60"/>
      <c r="Z109" s="60"/>
    </row>
    <row r="110" spans="1:26" s="44" customFormat="1" ht="12" customHeight="1" thickBot="1">
      <c r="A110" s="77">
        <v>45</v>
      </c>
      <c r="B110" s="276" t="s">
        <v>190</v>
      </c>
      <c r="C110" s="277"/>
      <c r="D110" s="278"/>
      <c r="E110" s="77" t="s">
        <v>102</v>
      </c>
      <c r="F110" s="90" t="s">
        <v>1</v>
      </c>
      <c r="G110" s="91"/>
      <c r="H110" s="92"/>
      <c r="I110" s="92"/>
      <c r="J110" s="93"/>
      <c r="K110" s="141"/>
      <c r="L110" s="141"/>
      <c r="M110" s="92"/>
      <c r="N110" s="93"/>
      <c r="O110" s="133"/>
      <c r="P110" s="81">
        <v>4</v>
      </c>
      <c r="Q110" s="118"/>
      <c r="R110" s="81" t="s">
        <v>20</v>
      </c>
      <c r="S110" s="79">
        <v>0</v>
      </c>
      <c r="T110" s="80">
        <v>90</v>
      </c>
      <c r="U110" s="81">
        <v>90</v>
      </c>
      <c r="V110" s="118">
        <f t="shared" si="21"/>
        <v>30</v>
      </c>
      <c r="W110" s="77">
        <v>120</v>
      </c>
      <c r="X110" s="45"/>
      <c r="Y110" s="45"/>
      <c r="Z110" s="45"/>
    </row>
    <row r="111" spans="1:26" s="40" customFormat="1" ht="12" customHeight="1" thickBot="1">
      <c r="A111" s="260" t="s">
        <v>179</v>
      </c>
      <c r="B111" s="181"/>
      <c r="C111" s="181"/>
      <c r="D111" s="181"/>
      <c r="E111" s="181"/>
      <c r="F111" s="178"/>
      <c r="G111" s="177">
        <f aca="true" t="shared" si="22" ref="G111:P111">SUM(G96:G110)</f>
        <v>14</v>
      </c>
      <c r="H111" s="186">
        <f t="shared" si="22"/>
        <v>1</v>
      </c>
      <c r="I111" s="186">
        <f t="shared" si="22"/>
        <v>10</v>
      </c>
      <c r="J111" s="178">
        <f t="shared" si="22"/>
        <v>1</v>
      </c>
      <c r="K111" s="177">
        <f t="shared" si="22"/>
        <v>14</v>
      </c>
      <c r="L111" s="186">
        <f t="shared" si="22"/>
        <v>0</v>
      </c>
      <c r="M111" s="181">
        <f t="shared" si="22"/>
        <v>11</v>
      </c>
      <c r="N111" s="255">
        <f t="shared" si="22"/>
        <v>1</v>
      </c>
      <c r="O111" s="38">
        <f t="shared" si="22"/>
        <v>30</v>
      </c>
      <c r="P111" s="39">
        <f t="shared" si="22"/>
        <v>30</v>
      </c>
      <c r="Q111" s="177" t="s">
        <v>116</v>
      </c>
      <c r="R111" s="178"/>
      <c r="S111" s="177">
        <f>SUM(S96:S110)</f>
        <v>392</v>
      </c>
      <c r="T111" s="186">
        <f>(SUM(T96:T110))</f>
        <v>426</v>
      </c>
      <c r="U111" s="178">
        <f>(SUM(U96:U110))</f>
        <v>818</v>
      </c>
      <c r="V111" s="177">
        <f>(SUM(V96:V110))</f>
        <v>702</v>
      </c>
      <c r="W111" s="264">
        <f>(SUM(W96:W110))</f>
        <v>1520</v>
      </c>
      <c r="X111" s="17"/>
      <c r="Y111" s="17"/>
      <c r="Z111" s="17"/>
    </row>
    <row r="112" spans="1:26" s="40" customFormat="1" ht="12" customHeight="1" thickBot="1">
      <c r="A112" s="179"/>
      <c r="B112" s="182"/>
      <c r="C112" s="182"/>
      <c r="D112" s="182"/>
      <c r="E112" s="182"/>
      <c r="F112" s="180"/>
      <c r="G112" s="179"/>
      <c r="H112" s="187"/>
      <c r="I112" s="187"/>
      <c r="J112" s="180"/>
      <c r="K112" s="179"/>
      <c r="L112" s="187"/>
      <c r="M112" s="182"/>
      <c r="N112" s="256"/>
      <c r="O112" s="266">
        <f>SUM(O111:P111)</f>
        <v>60</v>
      </c>
      <c r="P112" s="267"/>
      <c r="Q112" s="179"/>
      <c r="R112" s="180"/>
      <c r="S112" s="179"/>
      <c r="T112" s="187"/>
      <c r="U112" s="180"/>
      <c r="V112" s="179"/>
      <c r="W112" s="265"/>
      <c r="X112" s="17"/>
      <c r="Y112" s="17"/>
      <c r="Z112" s="17"/>
    </row>
    <row r="113" spans="1:26" s="40" customFormat="1" ht="12" customHeight="1">
      <c r="A113" s="34"/>
      <c r="B113" s="36"/>
      <c r="C113" s="36"/>
      <c r="D113" s="36"/>
      <c r="E113" s="34"/>
      <c r="F113" s="15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17"/>
      <c r="Z113" s="17"/>
    </row>
    <row r="114" spans="1:26" s="16" customFormat="1" ht="12" customHeight="1">
      <c r="A114" s="11"/>
      <c r="B114" s="12"/>
      <c r="C114" s="12"/>
      <c r="D114" s="12"/>
      <c r="E114" s="11"/>
      <c r="F114" s="7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7"/>
      <c r="Z114" s="18"/>
    </row>
    <row r="115" spans="1:26" s="16" customFormat="1" ht="11.25" customHeight="1">
      <c r="A115" s="13"/>
      <c r="B115" s="13"/>
      <c r="C115" s="232"/>
      <c r="D115" s="232"/>
      <c r="E115" s="232"/>
      <c r="F115" s="232"/>
      <c r="G115" s="232"/>
      <c r="H115" s="33"/>
      <c r="I115" s="7"/>
      <c r="J115" s="7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34"/>
      <c r="W115" s="34"/>
      <c r="X115" s="17"/>
      <c r="Z115" s="18"/>
    </row>
    <row r="116" spans="1:26" s="16" customFormat="1" ht="14.25" customHeight="1">
      <c r="A116" s="13"/>
      <c r="B116" s="13"/>
      <c r="C116" s="232" t="s">
        <v>34</v>
      </c>
      <c r="D116" s="232"/>
      <c r="E116" s="232"/>
      <c r="F116" s="232"/>
      <c r="G116" s="232"/>
      <c r="H116" s="33"/>
      <c r="I116" s="7"/>
      <c r="J116" s="7"/>
      <c r="K116" s="232" t="s">
        <v>159</v>
      </c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13"/>
      <c r="W116" s="13"/>
      <c r="X116" s="18"/>
      <c r="Y116" s="18"/>
      <c r="Z116" s="18"/>
    </row>
    <row r="117" spans="2:26" s="44" customFormat="1" ht="13.5" customHeight="1">
      <c r="B117" s="140"/>
      <c r="C117" s="227" t="s">
        <v>114</v>
      </c>
      <c r="D117" s="227"/>
      <c r="E117" s="227"/>
      <c r="F117" s="227"/>
      <c r="G117" s="227"/>
      <c r="H117" s="140"/>
      <c r="I117" s="125"/>
      <c r="J117" s="125"/>
      <c r="K117" s="227" t="s">
        <v>115</v>
      </c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X117" s="89"/>
      <c r="Y117" s="89"/>
      <c r="Z117" s="89"/>
    </row>
    <row r="118" spans="1:26" s="16" customFormat="1" ht="13.5" customHeight="1">
      <c r="A118" s="13"/>
      <c r="B118" s="33"/>
      <c r="C118" s="35"/>
      <c r="D118" s="35"/>
      <c r="E118" s="35"/>
      <c r="F118" s="35"/>
      <c r="G118" s="35"/>
      <c r="H118" s="33"/>
      <c r="I118" s="7"/>
      <c r="J118" s="7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13"/>
      <c r="W118" s="13"/>
      <c r="X118" s="18"/>
      <c r="Y118" s="18"/>
      <c r="Z118" s="18"/>
    </row>
    <row r="119" spans="1:26" s="16" customFormat="1" ht="13.5" customHeight="1">
      <c r="A119" s="13"/>
      <c r="B119" s="33"/>
      <c r="C119" s="35"/>
      <c r="D119" s="35"/>
      <c r="E119" s="35"/>
      <c r="F119" s="35"/>
      <c r="G119" s="35"/>
      <c r="H119" s="33"/>
      <c r="I119" s="7"/>
      <c r="J119" s="7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13"/>
      <c r="W119" s="13"/>
      <c r="X119" s="18"/>
      <c r="Y119" s="18"/>
      <c r="Z119" s="18"/>
    </row>
    <row r="120" spans="1:26" s="16" customFormat="1" ht="13.5" customHeight="1">
      <c r="A120" s="13"/>
      <c r="B120" s="33"/>
      <c r="C120" s="35"/>
      <c r="D120" s="35"/>
      <c r="E120" s="35"/>
      <c r="F120" s="35"/>
      <c r="G120" s="35"/>
      <c r="H120" s="33"/>
      <c r="I120" s="7"/>
      <c r="J120" s="7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13"/>
      <c r="W120" s="13"/>
      <c r="X120" s="18"/>
      <c r="Y120" s="18"/>
      <c r="Z120" s="18"/>
    </row>
    <row r="121" spans="1:26" s="16" customFormat="1" ht="13.5" customHeight="1">
      <c r="A121" s="13"/>
      <c r="B121" s="33"/>
      <c r="C121" s="35"/>
      <c r="D121" s="35"/>
      <c r="E121" s="35"/>
      <c r="F121" s="35"/>
      <c r="G121" s="35"/>
      <c r="H121" s="33"/>
      <c r="I121" s="7"/>
      <c r="J121" s="7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13"/>
      <c r="W121" s="13"/>
      <c r="X121" s="18"/>
      <c r="Y121" s="18"/>
      <c r="Z121" s="18"/>
    </row>
    <row r="122" spans="1:26" s="16" customFormat="1" ht="12" customHeight="1">
      <c r="A122" s="11"/>
      <c r="B122" s="36"/>
      <c r="C122" s="36"/>
      <c r="D122" s="36"/>
      <c r="E122" s="34"/>
      <c r="F122" s="1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17"/>
      <c r="Z122" s="18"/>
    </row>
    <row r="123" spans="1:26" s="16" customFormat="1" ht="21" customHeight="1">
      <c r="A123" s="231" t="s">
        <v>41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17"/>
      <c r="Z123" s="18"/>
    </row>
    <row r="124" spans="1:23" s="16" customFormat="1" ht="13.5" customHeight="1">
      <c r="A124" s="224" t="s">
        <v>121</v>
      </c>
      <c r="B124" s="224"/>
      <c r="C124" s="224"/>
      <c r="D124" s="224"/>
      <c r="E124" s="224"/>
      <c r="F124" s="224"/>
      <c r="G124" s="13"/>
      <c r="H124" s="254" t="s">
        <v>125</v>
      </c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</row>
    <row r="125" spans="1:23" s="16" customFormat="1" ht="13.5" customHeight="1">
      <c r="A125" s="268" t="s">
        <v>122</v>
      </c>
      <c r="B125" s="268"/>
      <c r="C125" s="268"/>
      <c r="D125" s="268"/>
      <c r="E125" s="268"/>
      <c r="F125" s="268"/>
      <c r="G125" s="13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7"/>
    </row>
    <row r="126" spans="1:23" s="16" customFormat="1" ht="13.5" customHeight="1">
      <c r="A126" s="268" t="s">
        <v>123</v>
      </c>
      <c r="B126" s="268"/>
      <c r="C126" s="268"/>
      <c r="D126" s="268"/>
      <c r="E126" s="268"/>
      <c r="F126" s="268"/>
      <c r="G126" s="13"/>
      <c r="H126" s="13"/>
      <c r="I126" s="13"/>
      <c r="J126" s="13"/>
      <c r="K126" s="13"/>
      <c r="L126" s="13"/>
      <c r="M126" s="13"/>
      <c r="N126" s="13"/>
      <c r="O126" s="13"/>
      <c r="P126" s="7"/>
      <c r="Q126" s="7"/>
      <c r="R126" s="7"/>
      <c r="S126" s="7"/>
      <c r="T126" s="13"/>
      <c r="U126" s="13"/>
      <c r="V126" s="13"/>
      <c r="W126" s="13"/>
    </row>
    <row r="127" spans="1:23" s="16" customFormat="1" ht="13.5" customHeight="1">
      <c r="A127" s="268" t="s">
        <v>124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13"/>
      <c r="O127" s="13"/>
      <c r="P127" s="7"/>
      <c r="Q127" s="7"/>
      <c r="R127" s="7"/>
      <c r="S127" s="7"/>
      <c r="T127" s="13"/>
      <c r="U127" s="13"/>
      <c r="V127" s="13"/>
      <c r="W127" s="13"/>
    </row>
    <row r="128" spans="1:23" s="16" customFormat="1" ht="13.5" customHeight="1">
      <c r="A128" s="166" t="s">
        <v>244</v>
      </c>
      <c r="B128" s="13"/>
      <c r="C128" s="13"/>
      <c r="D128" s="13"/>
      <c r="E128" s="7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7"/>
      <c r="Q128" s="7"/>
      <c r="R128" s="7"/>
      <c r="S128" s="7"/>
      <c r="T128" s="13"/>
      <c r="U128" s="13"/>
      <c r="V128" s="13"/>
      <c r="W128" s="13"/>
    </row>
    <row r="129" spans="1:26" s="16" customFormat="1" ht="13.5" customHeight="1">
      <c r="A129" s="13"/>
      <c r="B129" s="13"/>
      <c r="C129" s="13"/>
      <c r="D129" s="13"/>
      <c r="E129" s="7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7"/>
      <c r="Q129" s="7"/>
      <c r="R129" s="7"/>
      <c r="S129" s="7"/>
      <c r="T129" s="13"/>
      <c r="U129" s="13"/>
      <c r="V129" s="13"/>
      <c r="W129" s="13"/>
      <c r="X129" s="17"/>
      <c r="Z129" s="18"/>
    </row>
    <row r="130" spans="1:26" s="16" customFormat="1" ht="13.5" customHeight="1">
      <c r="A130" s="13"/>
      <c r="B130" s="13"/>
      <c r="C130" s="13"/>
      <c r="D130" s="13"/>
      <c r="E130" s="7"/>
      <c r="F130" s="7"/>
      <c r="G130" s="13"/>
      <c r="H130" s="13"/>
      <c r="I130" s="13"/>
      <c r="J130" s="13"/>
      <c r="K130" s="13"/>
      <c r="L130" s="13"/>
      <c r="M130" s="13"/>
      <c r="N130" s="13"/>
      <c r="O130" s="13"/>
      <c r="P130" s="7"/>
      <c r="Q130" s="7"/>
      <c r="R130" s="7"/>
      <c r="S130" s="7"/>
      <c r="T130" s="13"/>
      <c r="U130" s="13"/>
      <c r="V130" s="13"/>
      <c r="W130" s="13"/>
      <c r="X130" s="17"/>
      <c r="Z130" s="18"/>
    </row>
    <row r="131" spans="1:26" s="16" customFormat="1" ht="18.75" customHeight="1">
      <c r="A131" s="273" t="s">
        <v>126</v>
      </c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17"/>
      <c r="Z131" s="18"/>
    </row>
    <row r="132" spans="1:26" s="16" customFormat="1" ht="13.5" customHeight="1">
      <c r="A132" s="283" t="s">
        <v>257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17"/>
      <c r="Z132" s="18"/>
    </row>
    <row r="133" spans="1:26" s="16" customFormat="1" ht="13.5" customHeight="1" thickBo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7"/>
      <c r="Z133" s="18"/>
    </row>
    <row r="134" spans="1:26" s="16" customFormat="1" ht="12" customHeight="1">
      <c r="A134" s="208" t="s">
        <v>128</v>
      </c>
      <c r="B134" s="210" t="s">
        <v>204</v>
      </c>
      <c r="C134" s="211"/>
      <c r="D134" s="211"/>
      <c r="E134" s="170" t="s">
        <v>130</v>
      </c>
      <c r="F134" s="225" t="s">
        <v>131</v>
      </c>
      <c r="G134" s="200" t="s">
        <v>176</v>
      </c>
      <c r="H134" s="200"/>
      <c r="I134" s="200"/>
      <c r="J134" s="171"/>
      <c r="K134" s="170" t="s">
        <v>177</v>
      </c>
      <c r="L134" s="200"/>
      <c r="M134" s="200"/>
      <c r="N134" s="171"/>
      <c r="O134" s="170" t="s">
        <v>178</v>
      </c>
      <c r="P134" s="171"/>
      <c r="Q134" s="170" t="s">
        <v>38</v>
      </c>
      <c r="R134" s="171"/>
      <c r="S134" s="170" t="s">
        <v>134</v>
      </c>
      <c r="T134" s="200"/>
      <c r="U134" s="171"/>
      <c r="V134" s="19" t="s">
        <v>135</v>
      </c>
      <c r="W134" s="19" t="s">
        <v>5</v>
      </c>
      <c r="X134" s="17"/>
      <c r="Y134" s="17"/>
      <c r="Z134" s="18"/>
    </row>
    <row r="135" spans="1:26" s="16" customFormat="1" ht="12" customHeight="1" thickBot="1">
      <c r="A135" s="209"/>
      <c r="B135" s="212"/>
      <c r="C135" s="213"/>
      <c r="D135" s="213"/>
      <c r="E135" s="220"/>
      <c r="F135" s="226"/>
      <c r="G135" s="201"/>
      <c r="H135" s="201"/>
      <c r="I135" s="201"/>
      <c r="J135" s="173"/>
      <c r="K135" s="172"/>
      <c r="L135" s="201"/>
      <c r="M135" s="201"/>
      <c r="N135" s="173"/>
      <c r="O135" s="172"/>
      <c r="P135" s="173"/>
      <c r="Q135" s="172"/>
      <c r="R135" s="173"/>
      <c r="S135" s="172"/>
      <c r="T135" s="201"/>
      <c r="U135" s="173"/>
      <c r="V135" s="26" t="s">
        <v>136</v>
      </c>
      <c r="W135" s="26" t="s">
        <v>137</v>
      </c>
      <c r="X135" s="17"/>
      <c r="Y135" s="17"/>
      <c r="Z135" s="18"/>
    </row>
    <row r="136" spans="1:26" s="16" customFormat="1" ht="12" customHeight="1" thickBot="1">
      <c r="A136" s="20"/>
      <c r="B136" s="212" t="s">
        <v>130</v>
      </c>
      <c r="C136" s="213"/>
      <c r="D136" s="213"/>
      <c r="E136" s="23" t="s">
        <v>138</v>
      </c>
      <c r="F136" s="22" t="s">
        <v>139</v>
      </c>
      <c r="G136" s="24" t="s">
        <v>0</v>
      </c>
      <c r="H136" s="27" t="s">
        <v>1</v>
      </c>
      <c r="I136" s="27" t="s">
        <v>2</v>
      </c>
      <c r="J136" s="25" t="s">
        <v>3</v>
      </c>
      <c r="K136" s="23" t="s">
        <v>0</v>
      </c>
      <c r="L136" s="27" t="s">
        <v>1</v>
      </c>
      <c r="M136" s="27" t="s">
        <v>2</v>
      </c>
      <c r="N136" s="24" t="s">
        <v>3</v>
      </c>
      <c r="O136" s="28" t="s">
        <v>36</v>
      </c>
      <c r="P136" s="29" t="s">
        <v>37</v>
      </c>
      <c r="Q136" s="28" t="s">
        <v>36</v>
      </c>
      <c r="R136" s="29" t="s">
        <v>37</v>
      </c>
      <c r="S136" s="23" t="s">
        <v>140</v>
      </c>
      <c r="T136" s="27" t="s">
        <v>141</v>
      </c>
      <c r="U136" s="24" t="s">
        <v>5</v>
      </c>
      <c r="V136" s="22" t="s">
        <v>142</v>
      </c>
      <c r="W136" s="22" t="s">
        <v>143</v>
      </c>
      <c r="X136" s="17"/>
      <c r="Y136" s="17"/>
      <c r="Z136" s="18"/>
    </row>
    <row r="137" spans="1:26" s="72" customFormat="1" ht="12" customHeight="1">
      <c r="A137" s="46">
        <v>46</v>
      </c>
      <c r="B137" s="183" t="s">
        <v>191</v>
      </c>
      <c r="C137" s="184"/>
      <c r="D137" s="185"/>
      <c r="E137" s="46" t="s">
        <v>66</v>
      </c>
      <c r="F137" s="73" t="s">
        <v>1</v>
      </c>
      <c r="G137" s="74">
        <v>2</v>
      </c>
      <c r="H137" s="42"/>
      <c r="I137" s="42">
        <v>2</v>
      </c>
      <c r="J137" s="75"/>
      <c r="K137" s="74"/>
      <c r="L137" s="42"/>
      <c r="M137" s="42"/>
      <c r="N137" s="75"/>
      <c r="O137" s="49">
        <v>5</v>
      </c>
      <c r="P137" s="75"/>
      <c r="Q137" s="49" t="s">
        <v>43</v>
      </c>
      <c r="R137" s="75"/>
      <c r="S137" s="74">
        <f aca="true" t="shared" si="23" ref="S137:S149">(G137+K137)*14</f>
        <v>28</v>
      </c>
      <c r="T137" s="42">
        <f aca="true" t="shared" si="24" ref="T137:T148">(H137+I137+J137+L137+M137+N137)*14</f>
        <v>28</v>
      </c>
      <c r="U137" s="75">
        <f aca="true" t="shared" si="25" ref="U137:U149">(S137+T137)</f>
        <v>56</v>
      </c>
      <c r="V137" s="49">
        <f>W137-U137</f>
        <v>69</v>
      </c>
      <c r="W137" s="46">
        <f aca="true" t="shared" si="26" ref="W137:W149">(O137+P137)*25</f>
        <v>125</v>
      </c>
      <c r="X137" s="60"/>
      <c r="Y137" s="60"/>
      <c r="Z137" s="60"/>
    </row>
    <row r="138" spans="1:26" s="72" customFormat="1" ht="12" customHeight="1">
      <c r="A138" s="51">
        <v>47</v>
      </c>
      <c r="B138" s="221" t="s">
        <v>192</v>
      </c>
      <c r="C138" s="222"/>
      <c r="D138" s="223"/>
      <c r="E138" s="58" t="s">
        <v>53</v>
      </c>
      <c r="F138" s="59" t="s">
        <v>1</v>
      </c>
      <c r="G138" s="134">
        <v>2</v>
      </c>
      <c r="H138" s="135"/>
      <c r="I138" s="135">
        <v>2</v>
      </c>
      <c r="J138" s="136"/>
      <c r="K138" s="54"/>
      <c r="L138" s="135"/>
      <c r="M138" s="135"/>
      <c r="N138" s="136"/>
      <c r="O138" s="139">
        <v>5</v>
      </c>
      <c r="P138" s="136"/>
      <c r="Q138" s="139" t="s">
        <v>43</v>
      </c>
      <c r="R138" s="136"/>
      <c r="S138" s="54">
        <f t="shared" si="23"/>
        <v>28</v>
      </c>
      <c r="T138" s="135">
        <f t="shared" si="24"/>
        <v>28</v>
      </c>
      <c r="U138" s="136">
        <f t="shared" si="25"/>
        <v>56</v>
      </c>
      <c r="V138" s="139">
        <f>W138-U138</f>
        <v>69</v>
      </c>
      <c r="W138" s="51">
        <f t="shared" si="26"/>
        <v>125</v>
      </c>
      <c r="X138" s="60"/>
      <c r="Y138" s="60"/>
      <c r="Z138" s="60"/>
    </row>
    <row r="139" spans="1:26" s="72" customFormat="1" ht="12" customHeight="1">
      <c r="A139" s="51">
        <v>48</v>
      </c>
      <c r="B139" s="221" t="s">
        <v>193</v>
      </c>
      <c r="C139" s="222"/>
      <c r="D139" s="223"/>
      <c r="E139" s="62" t="s">
        <v>54</v>
      </c>
      <c r="F139" s="63" t="s">
        <v>1</v>
      </c>
      <c r="G139" s="54">
        <v>2</v>
      </c>
      <c r="H139" s="53"/>
      <c r="I139" s="53">
        <v>2</v>
      </c>
      <c r="J139" s="57"/>
      <c r="K139" s="54"/>
      <c r="L139" s="53"/>
      <c r="M139" s="53"/>
      <c r="N139" s="57"/>
      <c r="O139" s="55">
        <v>5</v>
      </c>
      <c r="P139" s="57"/>
      <c r="Q139" s="55" t="s">
        <v>43</v>
      </c>
      <c r="R139" s="57"/>
      <c r="S139" s="54">
        <f t="shared" si="23"/>
        <v>28</v>
      </c>
      <c r="T139" s="53">
        <f t="shared" si="24"/>
        <v>28</v>
      </c>
      <c r="U139" s="57">
        <f t="shared" si="25"/>
        <v>56</v>
      </c>
      <c r="V139" s="55">
        <f aca="true" t="shared" si="27" ref="V139:V149">W139-U139</f>
        <v>69</v>
      </c>
      <c r="W139" s="51">
        <f t="shared" si="26"/>
        <v>125</v>
      </c>
      <c r="X139" s="60"/>
      <c r="Y139" s="60"/>
      <c r="Z139" s="60"/>
    </row>
    <row r="140" spans="1:26" s="72" customFormat="1" ht="12" customHeight="1">
      <c r="A140" s="51">
        <v>49</v>
      </c>
      <c r="B140" s="221" t="s">
        <v>194</v>
      </c>
      <c r="C140" s="222"/>
      <c r="D140" s="223"/>
      <c r="E140" s="62" t="s">
        <v>67</v>
      </c>
      <c r="F140" s="59" t="s">
        <v>8</v>
      </c>
      <c r="G140" s="54">
        <v>3</v>
      </c>
      <c r="H140" s="53"/>
      <c r="I140" s="53">
        <v>2</v>
      </c>
      <c r="J140" s="57">
        <v>1</v>
      </c>
      <c r="K140" s="54"/>
      <c r="L140" s="53"/>
      <c r="M140" s="53"/>
      <c r="N140" s="57"/>
      <c r="O140" s="55">
        <v>6</v>
      </c>
      <c r="P140" s="57"/>
      <c r="Q140" s="55" t="s">
        <v>43</v>
      </c>
      <c r="R140" s="57"/>
      <c r="S140" s="54">
        <f t="shared" si="23"/>
        <v>42</v>
      </c>
      <c r="T140" s="53">
        <f>(H140+I140+J140+L140+M140+N140)*14</f>
        <v>42</v>
      </c>
      <c r="U140" s="57">
        <f>(S140+T140)</f>
        <v>84</v>
      </c>
      <c r="V140" s="55">
        <f>W140-U140</f>
        <v>66</v>
      </c>
      <c r="W140" s="51">
        <f t="shared" si="26"/>
        <v>150</v>
      </c>
      <c r="X140" s="60"/>
      <c r="Y140" s="60"/>
      <c r="Z140" s="60"/>
    </row>
    <row r="141" spans="1:26" s="72" customFormat="1" ht="12" customHeight="1">
      <c r="A141" s="51">
        <v>50</v>
      </c>
      <c r="B141" s="221" t="s">
        <v>195</v>
      </c>
      <c r="C141" s="222"/>
      <c r="D141" s="223"/>
      <c r="E141" s="51" t="s">
        <v>69</v>
      </c>
      <c r="F141" s="59" t="s">
        <v>1</v>
      </c>
      <c r="G141" s="54">
        <v>2</v>
      </c>
      <c r="H141" s="53"/>
      <c r="I141" s="53">
        <v>2</v>
      </c>
      <c r="J141" s="64"/>
      <c r="K141" s="54"/>
      <c r="L141" s="53"/>
      <c r="M141" s="53"/>
      <c r="N141" s="57"/>
      <c r="O141" s="55">
        <v>5</v>
      </c>
      <c r="P141" s="57"/>
      <c r="Q141" s="55" t="s">
        <v>21</v>
      </c>
      <c r="R141" s="57"/>
      <c r="S141" s="54">
        <f t="shared" si="23"/>
        <v>28</v>
      </c>
      <c r="T141" s="53">
        <f>(H141+I141+J141+L141+M141+N141)*14</f>
        <v>28</v>
      </c>
      <c r="U141" s="57">
        <f t="shared" si="25"/>
        <v>56</v>
      </c>
      <c r="V141" s="55">
        <f t="shared" si="27"/>
        <v>69</v>
      </c>
      <c r="W141" s="51">
        <f t="shared" si="26"/>
        <v>125</v>
      </c>
      <c r="X141" s="60"/>
      <c r="Y141" s="60"/>
      <c r="Z141" s="60"/>
    </row>
    <row r="142" spans="1:26" s="72" customFormat="1" ht="12" customHeight="1" thickBot="1">
      <c r="A142" s="76">
        <v>51</v>
      </c>
      <c r="B142" s="221" t="s">
        <v>196</v>
      </c>
      <c r="C142" s="222"/>
      <c r="D142" s="223"/>
      <c r="E142" s="77" t="s">
        <v>55</v>
      </c>
      <c r="F142" s="78" t="s">
        <v>1</v>
      </c>
      <c r="G142" s="79">
        <v>2</v>
      </c>
      <c r="H142" s="80"/>
      <c r="I142" s="80">
        <v>2</v>
      </c>
      <c r="J142" s="81"/>
      <c r="K142" s="79"/>
      <c r="L142" s="80"/>
      <c r="M142" s="80"/>
      <c r="N142" s="81"/>
      <c r="O142" s="118">
        <v>4</v>
      </c>
      <c r="P142" s="82"/>
      <c r="Q142" s="85" t="s">
        <v>21</v>
      </c>
      <c r="R142" s="82"/>
      <c r="S142" s="83">
        <f t="shared" si="23"/>
        <v>28</v>
      </c>
      <c r="T142" s="84">
        <f t="shared" si="24"/>
        <v>28</v>
      </c>
      <c r="U142" s="82">
        <f t="shared" si="25"/>
        <v>56</v>
      </c>
      <c r="V142" s="85">
        <f t="shared" si="27"/>
        <v>44</v>
      </c>
      <c r="W142" s="76">
        <f t="shared" si="26"/>
        <v>100</v>
      </c>
      <c r="X142" s="60"/>
      <c r="Y142" s="60"/>
      <c r="Z142" s="60"/>
    </row>
    <row r="143" spans="1:26" s="72" customFormat="1" ht="12" customHeight="1">
      <c r="A143" s="46">
        <v>52</v>
      </c>
      <c r="B143" s="279" t="s">
        <v>200</v>
      </c>
      <c r="C143" s="280"/>
      <c r="D143" s="281"/>
      <c r="E143" s="58" t="s">
        <v>68</v>
      </c>
      <c r="F143" s="73" t="s">
        <v>1</v>
      </c>
      <c r="G143" s="48"/>
      <c r="H143" s="42"/>
      <c r="I143" s="42"/>
      <c r="J143" s="50"/>
      <c r="K143" s="48">
        <v>2</v>
      </c>
      <c r="L143" s="42"/>
      <c r="M143" s="42">
        <v>2</v>
      </c>
      <c r="N143" s="50">
        <v>1</v>
      </c>
      <c r="O143" s="65"/>
      <c r="P143" s="50">
        <v>5</v>
      </c>
      <c r="Q143" s="67"/>
      <c r="R143" s="50" t="s">
        <v>44</v>
      </c>
      <c r="S143" s="48">
        <f t="shared" si="23"/>
        <v>28</v>
      </c>
      <c r="T143" s="42">
        <f t="shared" si="24"/>
        <v>42</v>
      </c>
      <c r="U143" s="50">
        <f t="shared" si="25"/>
        <v>70</v>
      </c>
      <c r="V143" s="67">
        <f t="shared" si="27"/>
        <v>55</v>
      </c>
      <c r="W143" s="66">
        <f t="shared" si="26"/>
        <v>125</v>
      </c>
      <c r="X143" s="60"/>
      <c r="Y143" s="60"/>
      <c r="Z143" s="60"/>
    </row>
    <row r="144" spans="1:26" s="72" customFormat="1" ht="12" customHeight="1">
      <c r="A144" s="51">
        <v>53</v>
      </c>
      <c r="B144" s="221" t="s">
        <v>197</v>
      </c>
      <c r="C144" s="222"/>
      <c r="D144" s="223"/>
      <c r="E144" s="62" t="s">
        <v>103</v>
      </c>
      <c r="F144" s="63" t="s">
        <v>1</v>
      </c>
      <c r="G144" s="54"/>
      <c r="H144" s="53"/>
      <c r="I144" s="53"/>
      <c r="J144" s="57"/>
      <c r="K144" s="54">
        <v>2</v>
      </c>
      <c r="L144" s="53"/>
      <c r="M144" s="53">
        <v>2</v>
      </c>
      <c r="N144" s="57"/>
      <c r="O144" s="68"/>
      <c r="P144" s="57">
        <v>4</v>
      </c>
      <c r="Q144" s="55"/>
      <c r="R144" s="57" t="s">
        <v>44</v>
      </c>
      <c r="S144" s="54">
        <f t="shared" si="23"/>
        <v>28</v>
      </c>
      <c r="T144" s="53">
        <f t="shared" si="24"/>
        <v>28</v>
      </c>
      <c r="U144" s="57">
        <f t="shared" si="25"/>
        <v>56</v>
      </c>
      <c r="V144" s="55">
        <f t="shared" si="27"/>
        <v>44</v>
      </c>
      <c r="W144" s="51">
        <f t="shared" si="26"/>
        <v>100</v>
      </c>
      <c r="X144" s="60"/>
      <c r="Y144" s="60"/>
      <c r="Z144" s="60"/>
    </row>
    <row r="145" spans="1:26" s="72" customFormat="1" ht="12" customHeight="1">
      <c r="A145" s="51">
        <v>54</v>
      </c>
      <c r="B145" s="221" t="s">
        <v>198</v>
      </c>
      <c r="C145" s="222"/>
      <c r="D145" s="223"/>
      <c r="E145" s="51" t="s">
        <v>113</v>
      </c>
      <c r="F145" s="59" t="s">
        <v>1</v>
      </c>
      <c r="G145" s="48"/>
      <c r="H145" s="42"/>
      <c r="I145" s="42"/>
      <c r="J145" s="50"/>
      <c r="K145" s="48">
        <v>2</v>
      </c>
      <c r="L145" s="42"/>
      <c r="M145" s="42">
        <v>2</v>
      </c>
      <c r="N145" s="50"/>
      <c r="O145" s="68"/>
      <c r="P145" s="50">
        <v>3</v>
      </c>
      <c r="Q145" s="55"/>
      <c r="R145" s="57" t="s">
        <v>44</v>
      </c>
      <c r="S145" s="54">
        <f t="shared" si="23"/>
        <v>28</v>
      </c>
      <c r="T145" s="53">
        <f t="shared" si="24"/>
        <v>28</v>
      </c>
      <c r="U145" s="57">
        <f t="shared" si="25"/>
        <v>56</v>
      </c>
      <c r="V145" s="55">
        <f t="shared" si="27"/>
        <v>19</v>
      </c>
      <c r="W145" s="51">
        <f t="shared" si="26"/>
        <v>75</v>
      </c>
      <c r="X145" s="60"/>
      <c r="Y145" s="60"/>
      <c r="Z145" s="60"/>
    </row>
    <row r="146" spans="1:26" s="72" customFormat="1" ht="12" customHeight="1">
      <c r="A146" s="51">
        <v>55</v>
      </c>
      <c r="B146" s="221" t="s">
        <v>199</v>
      </c>
      <c r="C146" s="222"/>
      <c r="D146" s="223"/>
      <c r="E146" s="51" t="s">
        <v>104</v>
      </c>
      <c r="F146" s="59" t="s">
        <v>8</v>
      </c>
      <c r="G146" s="54"/>
      <c r="H146" s="122"/>
      <c r="I146" s="122"/>
      <c r="J146" s="123"/>
      <c r="K146" s="54">
        <v>3</v>
      </c>
      <c r="L146" s="122"/>
      <c r="M146" s="122">
        <v>2</v>
      </c>
      <c r="N146" s="123"/>
      <c r="O146" s="68"/>
      <c r="P146" s="123">
        <v>5</v>
      </c>
      <c r="Q146" s="54"/>
      <c r="R146" s="57" t="s">
        <v>44</v>
      </c>
      <c r="S146" s="48">
        <f t="shared" si="23"/>
        <v>42</v>
      </c>
      <c r="T146" s="42">
        <f t="shared" si="24"/>
        <v>28</v>
      </c>
      <c r="U146" s="50">
        <f t="shared" si="25"/>
        <v>70</v>
      </c>
      <c r="V146" s="55">
        <f t="shared" si="27"/>
        <v>55</v>
      </c>
      <c r="W146" s="51">
        <f t="shared" si="26"/>
        <v>125</v>
      </c>
      <c r="X146" s="60"/>
      <c r="Y146" s="60"/>
      <c r="Z146" s="60"/>
    </row>
    <row r="147" spans="1:26" s="72" customFormat="1" ht="12" customHeight="1">
      <c r="A147" s="51">
        <v>56</v>
      </c>
      <c r="B147" s="197" t="s">
        <v>201</v>
      </c>
      <c r="C147" s="198"/>
      <c r="D147" s="199"/>
      <c r="E147" s="55" t="s">
        <v>106</v>
      </c>
      <c r="F147" s="63" t="s">
        <v>1</v>
      </c>
      <c r="G147" s="69"/>
      <c r="H147" s="70"/>
      <c r="I147" s="70"/>
      <c r="J147" s="71"/>
      <c r="K147" s="69">
        <v>2</v>
      </c>
      <c r="L147" s="70"/>
      <c r="M147" s="70">
        <v>2</v>
      </c>
      <c r="N147" s="71"/>
      <c r="O147" s="65"/>
      <c r="P147" s="71">
        <v>4</v>
      </c>
      <c r="Q147" s="67"/>
      <c r="R147" s="136" t="s">
        <v>22</v>
      </c>
      <c r="S147" s="48">
        <f t="shared" si="23"/>
        <v>28</v>
      </c>
      <c r="T147" s="120">
        <f t="shared" si="24"/>
        <v>28</v>
      </c>
      <c r="U147" s="121">
        <f t="shared" si="25"/>
        <v>56</v>
      </c>
      <c r="V147" s="55">
        <f t="shared" si="27"/>
        <v>44</v>
      </c>
      <c r="W147" s="51">
        <f t="shared" si="26"/>
        <v>100</v>
      </c>
      <c r="X147" s="60"/>
      <c r="Y147" s="60"/>
      <c r="Z147" s="60"/>
    </row>
    <row r="148" spans="1:26" s="44" customFormat="1" ht="12" customHeight="1">
      <c r="A148" s="51">
        <v>57</v>
      </c>
      <c r="B148" s="221" t="s">
        <v>202</v>
      </c>
      <c r="C148" s="222"/>
      <c r="D148" s="223"/>
      <c r="E148" s="55" t="s">
        <v>105</v>
      </c>
      <c r="F148" s="59" t="s">
        <v>1</v>
      </c>
      <c r="G148" s="86"/>
      <c r="H148" s="87"/>
      <c r="I148" s="87"/>
      <c r="J148" s="88"/>
      <c r="K148" s="54"/>
      <c r="L148" s="53"/>
      <c r="M148" s="53"/>
      <c r="N148" s="57">
        <v>4</v>
      </c>
      <c r="O148" s="68"/>
      <c r="P148" s="57">
        <v>4</v>
      </c>
      <c r="Q148" s="55"/>
      <c r="R148" s="57" t="s">
        <v>22</v>
      </c>
      <c r="S148" s="54">
        <f t="shared" si="23"/>
        <v>0</v>
      </c>
      <c r="T148" s="53">
        <f t="shared" si="24"/>
        <v>56</v>
      </c>
      <c r="U148" s="57">
        <f t="shared" si="25"/>
        <v>56</v>
      </c>
      <c r="V148" s="55">
        <f t="shared" si="27"/>
        <v>44</v>
      </c>
      <c r="W148" s="51">
        <f t="shared" si="26"/>
        <v>100</v>
      </c>
      <c r="X148" s="89"/>
      <c r="Y148" s="89"/>
      <c r="Z148" s="89"/>
    </row>
    <row r="149" spans="1:26" s="44" customFormat="1" ht="12" customHeight="1" thickBot="1">
      <c r="A149" s="76">
        <v>58</v>
      </c>
      <c r="B149" s="257" t="s">
        <v>203</v>
      </c>
      <c r="C149" s="258"/>
      <c r="D149" s="259"/>
      <c r="E149" s="77" t="s">
        <v>112</v>
      </c>
      <c r="F149" s="90" t="s">
        <v>1</v>
      </c>
      <c r="G149" s="91"/>
      <c r="H149" s="92"/>
      <c r="I149" s="92"/>
      <c r="J149" s="93"/>
      <c r="K149" s="79"/>
      <c r="L149" s="80"/>
      <c r="M149" s="80"/>
      <c r="N149" s="81"/>
      <c r="O149" s="94"/>
      <c r="P149" s="81">
        <v>5</v>
      </c>
      <c r="Q149" s="85"/>
      <c r="R149" s="81" t="s">
        <v>22</v>
      </c>
      <c r="S149" s="54">
        <f t="shared" si="23"/>
        <v>0</v>
      </c>
      <c r="T149" s="53">
        <v>60</v>
      </c>
      <c r="U149" s="57">
        <f t="shared" si="25"/>
        <v>60</v>
      </c>
      <c r="V149" s="85">
        <f t="shared" si="27"/>
        <v>65</v>
      </c>
      <c r="W149" s="76">
        <f t="shared" si="26"/>
        <v>125</v>
      </c>
      <c r="X149" s="89"/>
      <c r="Y149" s="89"/>
      <c r="Z149" s="89"/>
    </row>
    <row r="150" spans="1:26" s="40" customFormat="1" ht="12" customHeight="1" thickBot="1">
      <c r="A150" s="260" t="s">
        <v>205</v>
      </c>
      <c r="B150" s="296"/>
      <c r="C150" s="296"/>
      <c r="D150" s="296"/>
      <c r="E150" s="181"/>
      <c r="F150" s="178"/>
      <c r="G150" s="177">
        <f aca="true" t="shared" si="28" ref="G150:P150">SUM(G137:G149)</f>
        <v>13</v>
      </c>
      <c r="H150" s="186">
        <f t="shared" si="28"/>
        <v>0</v>
      </c>
      <c r="I150" s="186">
        <f t="shared" si="28"/>
        <v>12</v>
      </c>
      <c r="J150" s="178">
        <f t="shared" si="28"/>
        <v>1</v>
      </c>
      <c r="K150" s="177">
        <f t="shared" si="28"/>
        <v>11</v>
      </c>
      <c r="L150" s="186">
        <f t="shared" si="28"/>
        <v>0</v>
      </c>
      <c r="M150" s="181">
        <f t="shared" si="28"/>
        <v>10</v>
      </c>
      <c r="N150" s="255">
        <f t="shared" si="28"/>
        <v>5</v>
      </c>
      <c r="O150" s="38">
        <f t="shared" si="28"/>
        <v>30</v>
      </c>
      <c r="P150" s="143">
        <f t="shared" si="28"/>
        <v>30</v>
      </c>
      <c r="Q150" s="177" t="s">
        <v>118</v>
      </c>
      <c r="R150" s="178"/>
      <c r="S150" s="177">
        <f>SUM(S137:S149)</f>
        <v>336</v>
      </c>
      <c r="T150" s="186">
        <f>(SUM(T137:T149))</f>
        <v>452</v>
      </c>
      <c r="U150" s="178">
        <f>(SUM(U137:U149))</f>
        <v>788</v>
      </c>
      <c r="V150" s="177">
        <f>(SUM(V137:V149))</f>
        <v>712</v>
      </c>
      <c r="W150" s="264">
        <f>(SUM(W137:W149))</f>
        <v>1500</v>
      </c>
      <c r="X150" s="17"/>
      <c r="Y150" s="17"/>
      <c r="Z150" s="17"/>
    </row>
    <row r="151" spans="1:26" s="40" customFormat="1" ht="12" customHeight="1" thickBot="1">
      <c r="A151" s="179"/>
      <c r="B151" s="182"/>
      <c r="C151" s="182"/>
      <c r="D151" s="182"/>
      <c r="E151" s="182"/>
      <c r="F151" s="180"/>
      <c r="G151" s="179"/>
      <c r="H151" s="187"/>
      <c r="I151" s="187"/>
      <c r="J151" s="180"/>
      <c r="K151" s="179"/>
      <c r="L151" s="187"/>
      <c r="M151" s="182"/>
      <c r="N151" s="256"/>
      <c r="O151" s="266">
        <f>SUM(O150:P150)</f>
        <v>60</v>
      </c>
      <c r="P151" s="267"/>
      <c r="Q151" s="179"/>
      <c r="R151" s="180"/>
      <c r="S151" s="179"/>
      <c r="T151" s="187"/>
      <c r="U151" s="180"/>
      <c r="V151" s="179"/>
      <c r="W151" s="265"/>
      <c r="X151" s="17"/>
      <c r="Y151" s="17"/>
      <c r="Z151" s="17"/>
    </row>
    <row r="152" spans="1:26" s="16" customFormat="1" ht="12" customHeight="1" thickBot="1">
      <c r="A152" s="32">
        <v>59</v>
      </c>
      <c r="B152" s="294" t="s">
        <v>206</v>
      </c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74">
        <v>10</v>
      </c>
      <c r="P152" s="275"/>
      <c r="Q152" s="282"/>
      <c r="R152" s="282"/>
      <c r="S152" s="282"/>
      <c r="T152" s="282"/>
      <c r="U152" s="282"/>
      <c r="V152" s="282"/>
      <c r="W152" s="275"/>
      <c r="X152" s="17"/>
      <c r="Y152" s="17"/>
      <c r="Z152" s="18"/>
    </row>
    <row r="153" spans="1:26" s="16" customFormat="1" ht="12" customHeight="1">
      <c r="A153" s="11"/>
      <c r="B153" s="12"/>
      <c r="C153" s="12"/>
      <c r="D153" s="12"/>
      <c r="E153" s="11"/>
      <c r="F153" s="7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7"/>
      <c r="Z153" s="18"/>
    </row>
    <row r="154" spans="1:26" s="16" customFormat="1" ht="12" customHeight="1">
      <c r="A154" s="11"/>
      <c r="B154" s="12"/>
      <c r="C154" s="12"/>
      <c r="D154" s="12"/>
      <c r="E154" s="11"/>
      <c r="F154" s="7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7"/>
      <c r="Z154" s="18"/>
    </row>
    <row r="155" spans="1:26" s="16" customFormat="1" ht="11.25" customHeight="1">
      <c r="A155" s="13"/>
      <c r="B155" s="13"/>
      <c r="C155" s="232"/>
      <c r="D155" s="232"/>
      <c r="E155" s="232"/>
      <c r="F155" s="232"/>
      <c r="G155" s="232"/>
      <c r="H155" s="33"/>
      <c r="I155" s="7"/>
      <c r="J155" s="7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34"/>
      <c r="W155" s="34"/>
      <c r="X155" s="17"/>
      <c r="Z155" s="18"/>
    </row>
    <row r="156" spans="1:26" s="16" customFormat="1" ht="14.25" customHeight="1">
      <c r="A156" s="13"/>
      <c r="B156" s="13"/>
      <c r="C156" s="232" t="s">
        <v>34</v>
      </c>
      <c r="D156" s="232"/>
      <c r="E156" s="232"/>
      <c r="F156" s="232"/>
      <c r="G156" s="232"/>
      <c r="H156" s="33"/>
      <c r="I156" s="7"/>
      <c r="J156" s="7"/>
      <c r="K156" s="232" t="s">
        <v>159</v>
      </c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13"/>
      <c r="W156" s="13"/>
      <c r="X156" s="18"/>
      <c r="Y156" s="18"/>
      <c r="Z156" s="18"/>
    </row>
    <row r="157" spans="2:26" s="44" customFormat="1" ht="13.5" customHeight="1">
      <c r="B157" s="140"/>
      <c r="C157" s="227" t="s">
        <v>114</v>
      </c>
      <c r="D157" s="227"/>
      <c r="E157" s="227"/>
      <c r="F157" s="227"/>
      <c r="G157" s="227"/>
      <c r="H157" s="140"/>
      <c r="I157" s="125"/>
      <c r="J157" s="125"/>
      <c r="K157" s="227" t="s">
        <v>115</v>
      </c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X157" s="89"/>
      <c r="Y157" s="89"/>
      <c r="Z157" s="89"/>
    </row>
    <row r="158" spans="1:26" s="16" customFormat="1" ht="13.5" customHeight="1">
      <c r="A158" s="13"/>
      <c r="B158" s="33"/>
      <c r="C158" s="35"/>
      <c r="D158" s="35"/>
      <c r="E158" s="35"/>
      <c r="F158" s="35"/>
      <c r="G158" s="35"/>
      <c r="H158" s="33"/>
      <c r="I158" s="7"/>
      <c r="J158" s="7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13"/>
      <c r="W158" s="13"/>
      <c r="X158" s="18"/>
      <c r="Y158" s="18"/>
      <c r="Z158" s="18"/>
    </row>
    <row r="159" spans="1:26" s="16" customFormat="1" ht="13.5" customHeight="1">
      <c r="A159" s="13"/>
      <c r="B159" s="33"/>
      <c r="C159" s="35"/>
      <c r="D159" s="35"/>
      <c r="E159" s="35"/>
      <c r="F159" s="35"/>
      <c r="G159" s="35"/>
      <c r="H159" s="33"/>
      <c r="I159" s="7"/>
      <c r="J159" s="7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13"/>
      <c r="W159" s="13"/>
      <c r="X159" s="18"/>
      <c r="Y159" s="18"/>
      <c r="Z159" s="18"/>
    </row>
    <row r="160" spans="1:26" s="16" customFormat="1" ht="13.5" customHeight="1">
      <c r="A160" s="13"/>
      <c r="B160" s="33"/>
      <c r="C160" s="35"/>
      <c r="D160" s="35"/>
      <c r="E160" s="35"/>
      <c r="F160" s="35"/>
      <c r="G160" s="35"/>
      <c r="H160" s="33"/>
      <c r="I160" s="7"/>
      <c r="J160" s="7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13"/>
      <c r="W160" s="13"/>
      <c r="X160" s="18"/>
      <c r="Y160" s="18"/>
      <c r="Z160" s="18"/>
    </row>
    <row r="161" spans="1:26" s="16" customFormat="1" ht="13.5" customHeight="1">
      <c r="A161" s="13"/>
      <c r="B161" s="33"/>
      <c r="C161" s="35"/>
      <c r="D161" s="35"/>
      <c r="E161" s="35"/>
      <c r="F161" s="35"/>
      <c r="G161" s="35"/>
      <c r="H161" s="33"/>
      <c r="I161" s="7"/>
      <c r="J161" s="7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13"/>
      <c r="W161" s="13"/>
      <c r="X161" s="18"/>
      <c r="Y161" s="18"/>
      <c r="Z161" s="18"/>
    </row>
    <row r="162" spans="1:26" s="16" customFormat="1" ht="13.5" customHeight="1">
      <c r="A162" s="13"/>
      <c r="B162" s="33"/>
      <c r="C162" s="35"/>
      <c r="D162" s="35"/>
      <c r="E162" s="35"/>
      <c r="F162" s="35"/>
      <c r="G162" s="35"/>
      <c r="H162" s="33"/>
      <c r="I162" s="7"/>
      <c r="J162" s="7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13"/>
      <c r="W162" s="13"/>
      <c r="X162" s="18"/>
      <c r="Y162" s="18"/>
      <c r="Z162" s="18"/>
    </row>
    <row r="163" spans="1:26" s="16" customFormat="1" ht="12" customHeight="1">
      <c r="A163" s="11"/>
      <c r="B163" s="36"/>
      <c r="C163" s="36"/>
      <c r="D163" s="36"/>
      <c r="E163" s="34"/>
      <c r="F163" s="15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17"/>
      <c r="Z163" s="18"/>
    </row>
    <row r="164" spans="1:26" s="16" customFormat="1" ht="18" customHeight="1">
      <c r="A164" s="231" t="s">
        <v>42</v>
      </c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17"/>
      <c r="Z164" s="18"/>
    </row>
    <row r="165" spans="1:23" s="16" customFormat="1" ht="13.5" customHeight="1">
      <c r="A165" s="224" t="s">
        <v>121</v>
      </c>
      <c r="B165" s="224"/>
      <c r="C165" s="224"/>
      <c r="D165" s="224"/>
      <c r="E165" s="224"/>
      <c r="F165" s="224"/>
      <c r="G165" s="13"/>
      <c r="H165" s="254" t="s">
        <v>125</v>
      </c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</row>
    <row r="166" spans="1:23" s="16" customFormat="1" ht="13.5" customHeight="1">
      <c r="A166" s="268" t="s">
        <v>122</v>
      </c>
      <c r="B166" s="268"/>
      <c r="C166" s="268"/>
      <c r="D166" s="268"/>
      <c r="E166" s="268"/>
      <c r="F166" s="268"/>
      <c r="G166" s="13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7"/>
    </row>
    <row r="167" spans="1:23" s="16" customFormat="1" ht="13.5" customHeight="1">
      <c r="A167" s="268" t="s">
        <v>123</v>
      </c>
      <c r="B167" s="268"/>
      <c r="C167" s="268"/>
      <c r="D167" s="268"/>
      <c r="E167" s="268"/>
      <c r="F167" s="268"/>
      <c r="G167" s="13"/>
      <c r="H167" s="13"/>
      <c r="I167" s="13"/>
      <c r="J167" s="13"/>
      <c r="K167" s="13"/>
      <c r="L167" s="13"/>
      <c r="M167" s="13"/>
      <c r="N167" s="13"/>
      <c r="O167" s="13"/>
      <c r="P167" s="7"/>
      <c r="Q167" s="7"/>
      <c r="R167" s="7"/>
      <c r="S167" s="7"/>
      <c r="T167" s="13"/>
      <c r="U167" s="13"/>
      <c r="V167" s="13"/>
      <c r="W167" s="13"/>
    </row>
    <row r="168" spans="1:23" s="16" customFormat="1" ht="13.5" customHeight="1">
      <c r="A168" s="268" t="s">
        <v>124</v>
      </c>
      <c r="B168" s="268"/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13"/>
      <c r="O168" s="13"/>
      <c r="P168" s="7"/>
      <c r="Q168" s="7"/>
      <c r="R168" s="7"/>
      <c r="S168" s="7"/>
      <c r="T168" s="13"/>
      <c r="U168" s="13"/>
      <c r="V168" s="13"/>
      <c r="W168" s="13"/>
    </row>
    <row r="169" spans="1:23" s="16" customFormat="1" ht="13.5" customHeight="1">
      <c r="A169" s="166" t="s">
        <v>244</v>
      </c>
      <c r="B169" s="13"/>
      <c r="C169" s="13"/>
      <c r="D169" s="13"/>
      <c r="E169" s="7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7"/>
      <c r="Q169" s="7"/>
      <c r="R169" s="7"/>
      <c r="S169" s="7"/>
      <c r="T169" s="13"/>
      <c r="U169" s="13"/>
      <c r="V169" s="13"/>
      <c r="W169" s="13"/>
    </row>
    <row r="170" spans="1:26" s="16" customFormat="1" ht="13.5" customHeight="1">
      <c r="A170" s="13"/>
      <c r="B170" s="13"/>
      <c r="C170" s="13"/>
      <c r="D170" s="13"/>
      <c r="E170" s="7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7"/>
      <c r="Q170" s="7"/>
      <c r="R170" s="7"/>
      <c r="S170" s="7"/>
      <c r="T170" s="13"/>
      <c r="U170" s="13"/>
      <c r="V170" s="13"/>
      <c r="W170" s="13"/>
      <c r="X170" s="17"/>
      <c r="Z170" s="18"/>
    </row>
    <row r="171" spans="1:26" s="16" customFormat="1" ht="18.75" customHeight="1">
      <c r="A171" s="273" t="s">
        <v>126</v>
      </c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17"/>
      <c r="Z171" s="18"/>
    </row>
    <row r="172" spans="1:26" s="16" customFormat="1" ht="13.5" customHeight="1">
      <c r="A172" s="283" t="s">
        <v>127</v>
      </c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17"/>
      <c r="Z172" s="18"/>
    </row>
    <row r="173" spans="1:26" s="16" customFormat="1" ht="11.25" customHeight="1" thickBo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8"/>
      <c r="Y173" s="18"/>
      <c r="Z173" s="18"/>
    </row>
    <row r="174" spans="1:26" s="16" customFormat="1" ht="12" customHeight="1" thickBot="1">
      <c r="A174" s="269" t="s">
        <v>207</v>
      </c>
      <c r="B174" s="270"/>
      <c r="C174" s="270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  <c r="U174" s="272"/>
      <c r="V174" s="13"/>
      <c r="W174" s="13"/>
      <c r="X174" s="18"/>
      <c r="Y174" s="18"/>
      <c r="Z174" s="18"/>
    </row>
    <row r="175" spans="1:26" s="16" customFormat="1" ht="12" customHeight="1">
      <c r="A175" s="144" t="s">
        <v>128</v>
      </c>
      <c r="B175" s="145" t="s">
        <v>208</v>
      </c>
      <c r="C175" s="146" t="s">
        <v>209</v>
      </c>
      <c r="D175" s="290" t="s">
        <v>130</v>
      </c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1"/>
      <c r="V175" s="13"/>
      <c r="W175" s="13"/>
      <c r="X175" s="18"/>
      <c r="Y175" s="18"/>
      <c r="Z175" s="18"/>
    </row>
    <row r="176" spans="1:26" s="16" customFormat="1" ht="12" customHeight="1" thickBot="1">
      <c r="A176" s="147"/>
      <c r="B176" s="148"/>
      <c r="C176" s="149" t="s">
        <v>210</v>
      </c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3"/>
      <c r="V176" s="13"/>
      <c r="W176" s="13"/>
      <c r="X176" s="18"/>
      <c r="Y176" s="18"/>
      <c r="Z176" s="18"/>
    </row>
    <row r="177" spans="1:26" s="128" customFormat="1" ht="12" customHeight="1" thickBot="1">
      <c r="A177" s="167">
        <v>6</v>
      </c>
      <c r="B177" s="168" t="s">
        <v>245</v>
      </c>
      <c r="C177" s="169" t="s">
        <v>107</v>
      </c>
      <c r="D177" s="299" t="s">
        <v>149</v>
      </c>
      <c r="E177" s="300"/>
      <c r="F177" s="300"/>
      <c r="G177" s="300"/>
      <c r="H177" s="300"/>
      <c r="I177" s="301"/>
      <c r="J177" s="300" t="s">
        <v>246</v>
      </c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1"/>
      <c r="X177" s="89"/>
      <c r="Y177" s="89"/>
      <c r="Z177" s="89"/>
    </row>
    <row r="178" spans="1:26" s="128" customFormat="1" ht="12" customHeight="1" thickBot="1">
      <c r="A178" s="41">
        <v>16</v>
      </c>
      <c r="B178" s="155" t="s">
        <v>23</v>
      </c>
      <c r="C178" s="43" t="s">
        <v>24</v>
      </c>
      <c r="D178" s="257" t="s">
        <v>255</v>
      </c>
      <c r="E178" s="258"/>
      <c r="F178" s="258"/>
      <c r="G178" s="258"/>
      <c r="H178" s="258"/>
      <c r="I178" s="259"/>
      <c r="J178" s="257" t="s">
        <v>211</v>
      </c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9"/>
      <c r="X178" s="45"/>
      <c r="Y178" s="45"/>
      <c r="Z178" s="45"/>
    </row>
    <row r="179" spans="1:26" s="61" customFormat="1" ht="12" customHeight="1">
      <c r="A179" s="74">
        <v>37</v>
      </c>
      <c r="B179" s="96" t="s">
        <v>70</v>
      </c>
      <c r="C179" s="105" t="s">
        <v>25</v>
      </c>
      <c r="D179" s="217" t="s">
        <v>212</v>
      </c>
      <c r="E179" s="218"/>
      <c r="F179" s="218"/>
      <c r="G179" s="218"/>
      <c r="H179" s="218"/>
      <c r="I179" s="219"/>
      <c r="J179" s="217" t="s">
        <v>213</v>
      </c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9"/>
      <c r="V179" s="128"/>
      <c r="W179" s="128"/>
      <c r="X179" s="60"/>
      <c r="Y179" s="60"/>
      <c r="Z179" s="60"/>
    </row>
    <row r="180" spans="1:26" s="72" customFormat="1" ht="12" customHeight="1">
      <c r="A180" s="54">
        <v>42</v>
      </c>
      <c r="B180" s="162" t="s">
        <v>26</v>
      </c>
      <c r="C180" s="56" t="s">
        <v>25</v>
      </c>
      <c r="D180" s="197" t="s">
        <v>214</v>
      </c>
      <c r="E180" s="198"/>
      <c r="F180" s="198"/>
      <c r="G180" s="198"/>
      <c r="H180" s="198"/>
      <c r="I180" s="199"/>
      <c r="J180" s="197" t="s">
        <v>215</v>
      </c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9"/>
      <c r="V180" s="128"/>
      <c r="W180" s="128"/>
      <c r="X180" s="60"/>
      <c r="Y180" s="60"/>
      <c r="Z180" s="60"/>
    </row>
    <row r="181" spans="1:26" s="61" customFormat="1" ht="12" customHeight="1" thickBot="1">
      <c r="A181" s="79">
        <v>44</v>
      </c>
      <c r="B181" s="80" t="s">
        <v>117</v>
      </c>
      <c r="C181" s="117" t="s">
        <v>25</v>
      </c>
      <c r="D181" s="251" t="s">
        <v>216</v>
      </c>
      <c r="E181" s="252"/>
      <c r="F181" s="252"/>
      <c r="G181" s="252"/>
      <c r="H181" s="252"/>
      <c r="I181" s="253"/>
      <c r="J181" s="251" t="s">
        <v>217</v>
      </c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3"/>
      <c r="V181" s="128"/>
      <c r="W181" s="128"/>
      <c r="X181" s="60"/>
      <c r="Y181" s="60"/>
      <c r="Z181" s="60"/>
    </row>
    <row r="182" spans="1:26" s="61" customFormat="1" ht="12" customHeight="1">
      <c r="A182" s="74">
        <v>49</v>
      </c>
      <c r="B182" s="96" t="s">
        <v>27</v>
      </c>
      <c r="C182" s="105" t="s">
        <v>28</v>
      </c>
      <c r="D182" s="217" t="s">
        <v>218</v>
      </c>
      <c r="E182" s="218"/>
      <c r="F182" s="218"/>
      <c r="G182" s="218"/>
      <c r="H182" s="218"/>
      <c r="I182" s="219"/>
      <c r="J182" s="217" t="s">
        <v>219</v>
      </c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9"/>
      <c r="V182" s="128"/>
      <c r="W182" s="128"/>
      <c r="X182" s="60"/>
      <c r="Y182" s="60"/>
      <c r="Z182" s="60"/>
    </row>
    <row r="183" spans="1:26" s="61" customFormat="1" ht="12" customHeight="1">
      <c r="A183" s="54">
        <v>50</v>
      </c>
      <c r="B183" s="162" t="s">
        <v>29</v>
      </c>
      <c r="C183" s="56" t="s">
        <v>28</v>
      </c>
      <c r="D183" s="197" t="s">
        <v>220</v>
      </c>
      <c r="E183" s="198"/>
      <c r="F183" s="198"/>
      <c r="G183" s="198"/>
      <c r="H183" s="198"/>
      <c r="I183" s="199"/>
      <c r="J183" s="197" t="s">
        <v>221</v>
      </c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9"/>
      <c r="V183" s="128"/>
      <c r="W183" s="128"/>
      <c r="X183" s="60"/>
      <c r="Y183" s="60"/>
      <c r="Z183" s="60"/>
    </row>
    <row r="184" spans="1:26" s="61" customFormat="1" ht="12" customHeight="1">
      <c r="A184" s="54">
        <v>51</v>
      </c>
      <c r="B184" s="162" t="s">
        <v>30</v>
      </c>
      <c r="C184" s="56" t="s">
        <v>28</v>
      </c>
      <c r="D184" s="197" t="s">
        <v>222</v>
      </c>
      <c r="E184" s="198"/>
      <c r="F184" s="198"/>
      <c r="G184" s="198"/>
      <c r="H184" s="198"/>
      <c r="I184" s="199"/>
      <c r="J184" s="197" t="s">
        <v>223</v>
      </c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9"/>
      <c r="V184" s="128"/>
      <c r="W184" s="128"/>
      <c r="X184" s="60"/>
      <c r="Y184" s="60"/>
      <c r="Z184" s="60"/>
    </row>
    <row r="185" spans="1:26" s="72" customFormat="1" ht="12" customHeight="1">
      <c r="A185" s="54">
        <v>53</v>
      </c>
      <c r="B185" s="162" t="s">
        <v>31</v>
      </c>
      <c r="C185" s="56" t="s">
        <v>28</v>
      </c>
      <c r="D185" s="197" t="s">
        <v>224</v>
      </c>
      <c r="E185" s="198"/>
      <c r="F185" s="198"/>
      <c r="G185" s="198"/>
      <c r="H185" s="198"/>
      <c r="I185" s="199"/>
      <c r="J185" s="197" t="s">
        <v>225</v>
      </c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9"/>
      <c r="V185" s="128"/>
      <c r="W185" s="128"/>
      <c r="X185" s="60"/>
      <c r="Y185" s="60"/>
      <c r="Z185" s="60"/>
    </row>
    <row r="186" spans="1:26" s="61" customFormat="1" ht="12" customHeight="1">
      <c r="A186" s="54">
        <v>54</v>
      </c>
      <c r="B186" s="162" t="s">
        <v>32</v>
      </c>
      <c r="C186" s="56" t="s">
        <v>28</v>
      </c>
      <c r="D186" s="197" t="s">
        <v>226</v>
      </c>
      <c r="E186" s="198"/>
      <c r="F186" s="198"/>
      <c r="G186" s="198"/>
      <c r="H186" s="198"/>
      <c r="I186" s="199"/>
      <c r="J186" s="197" t="s">
        <v>227</v>
      </c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9"/>
      <c r="V186" s="128"/>
      <c r="W186" s="128"/>
      <c r="X186" s="60"/>
      <c r="Y186" s="60"/>
      <c r="Z186" s="60"/>
    </row>
    <row r="187" spans="1:26" s="61" customFormat="1" ht="12" customHeight="1" thickBot="1">
      <c r="A187" s="83">
        <v>55</v>
      </c>
      <c r="B187" s="84" t="s">
        <v>33</v>
      </c>
      <c r="C187" s="109" t="s">
        <v>28</v>
      </c>
      <c r="D187" s="251" t="s">
        <v>228</v>
      </c>
      <c r="E187" s="252"/>
      <c r="F187" s="252"/>
      <c r="G187" s="252"/>
      <c r="H187" s="252"/>
      <c r="I187" s="253"/>
      <c r="J187" s="251" t="s">
        <v>229</v>
      </c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3"/>
      <c r="V187" s="128"/>
      <c r="W187" s="128"/>
      <c r="X187" s="60"/>
      <c r="Y187" s="60"/>
      <c r="Z187" s="60"/>
    </row>
    <row r="188" spans="1:26" s="16" customFormat="1" ht="11.25" customHeight="1" thickBot="1">
      <c r="A188" s="11"/>
      <c r="B188" s="11"/>
      <c r="C188" s="1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8"/>
      <c r="Y188" s="18"/>
      <c r="Z188" s="18"/>
    </row>
    <row r="189" spans="1:26" s="16" customFormat="1" ht="12" customHeight="1" thickBot="1">
      <c r="A189" s="287" t="s">
        <v>230</v>
      </c>
      <c r="B189" s="288"/>
      <c r="C189" s="288"/>
      <c r="D189" s="288"/>
      <c r="E189" s="288"/>
      <c r="F189" s="288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9"/>
      <c r="V189" s="13"/>
      <c r="W189" s="13"/>
      <c r="X189" s="18"/>
      <c r="Y189" s="18"/>
      <c r="Z189" s="18"/>
    </row>
    <row r="190" spans="1:26" s="16" customFormat="1" ht="12" customHeight="1" thickBot="1">
      <c r="A190" s="150" t="s">
        <v>231</v>
      </c>
      <c r="B190" s="242" t="s">
        <v>130</v>
      </c>
      <c r="C190" s="243"/>
      <c r="D190" s="244"/>
      <c r="E190" s="159" t="s">
        <v>208</v>
      </c>
      <c r="F190" s="248" t="s">
        <v>209</v>
      </c>
      <c r="G190" s="249"/>
      <c r="H190" s="250"/>
      <c r="I190" s="174" t="s">
        <v>132</v>
      </c>
      <c r="J190" s="175"/>
      <c r="K190" s="176"/>
      <c r="L190" s="174" t="s">
        <v>133</v>
      </c>
      <c r="M190" s="175"/>
      <c r="N190" s="176"/>
      <c r="O190" s="150" t="s">
        <v>178</v>
      </c>
      <c r="P190" s="160" t="s">
        <v>35</v>
      </c>
      <c r="Q190" s="236" t="s">
        <v>232</v>
      </c>
      <c r="R190" s="237"/>
      <c r="S190" s="238"/>
      <c r="T190" s="159" t="s">
        <v>233</v>
      </c>
      <c r="U190" s="150" t="s">
        <v>5</v>
      </c>
      <c r="V190" s="13"/>
      <c r="W190" s="13"/>
      <c r="X190" s="18"/>
      <c r="Y190" s="18"/>
      <c r="Z190" s="18"/>
    </row>
    <row r="191" spans="1:26" s="16" customFormat="1" ht="12" customHeight="1" thickBot="1">
      <c r="A191" s="151"/>
      <c r="B191" s="245"/>
      <c r="C191" s="246"/>
      <c r="D191" s="247"/>
      <c r="E191" s="157"/>
      <c r="F191" s="228" t="s">
        <v>210</v>
      </c>
      <c r="G191" s="229"/>
      <c r="H191" s="230"/>
      <c r="I191" s="158" t="s">
        <v>0</v>
      </c>
      <c r="J191" s="70" t="s">
        <v>1</v>
      </c>
      <c r="K191" s="70" t="s">
        <v>2</v>
      </c>
      <c r="L191" s="157" t="s">
        <v>0</v>
      </c>
      <c r="M191" s="70" t="s">
        <v>1</v>
      </c>
      <c r="N191" s="152" t="s">
        <v>2</v>
      </c>
      <c r="O191" s="77"/>
      <c r="P191" s="158" t="s">
        <v>4</v>
      </c>
      <c r="Q191" s="83" t="s">
        <v>140</v>
      </c>
      <c r="R191" s="84" t="s">
        <v>234</v>
      </c>
      <c r="S191" s="109" t="s">
        <v>5</v>
      </c>
      <c r="T191" s="118" t="s">
        <v>235</v>
      </c>
      <c r="U191" s="77" t="s">
        <v>235</v>
      </c>
      <c r="V191" s="13"/>
      <c r="W191" s="7"/>
      <c r="X191" s="14"/>
      <c r="Y191" s="18"/>
      <c r="Z191" s="18"/>
    </row>
    <row r="192" spans="1:26" s="128" customFormat="1" ht="12" customHeight="1" thickBot="1">
      <c r="A192" s="116">
        <v>60</v>
      </c>
      <c r="B192" s="188" t="s">
        <v>236</v>
      </c>
      <c r="C192" s="189"/>
      <c r="D192" s="190"/>
      <c r="E192" s="116" t="s">
        <v>109</v>
      </c>
      <c r="F192" s="174" t="s">
        <v>107</v>
      </c>
      <c r="G192" s="175"/>
      <c r="H192" s="176"/>
      <c r="I192" s="153"/>
      <c r="J192" s="124"/>
      <c r="K192" s="124"/>
      <c r="L192" s="165">
        <v>1</v>
      </c>
      <c r="M192" s="124">
        <v>1</v>
      </c>
      <c r="N192" s="124"/>
      <c r="O192" s="77">
        <v>2</v>
      </c>
      <c r="P192" s="165" t="s">
        <v>12</v>
      </c>
      <c r="Q192" s="79">
        <f>(I192+L192)*14</f>
        <v>14</v>
      </c>
      <c r="R192" s="80">
        <f>SUM(J192+K192+M192+N192)*14</f>
        <v>14</v>
      </c>
      <c r="S192" s="117">
        <f>(R192+Q192)</f>
        <v>28</v>
      </c>
      <c r="T192" s="118">
        <f>U192-S192</f>
        <v>22</v>
      </c>
      <c r="U192" s="116">
        <f>O192*25</f>
        <v>50</v>
      </c>
      <c r="W192" s="125"/>
      <c r="X192" s="125"/>
      <c r="Y192" s="45"/>
      <c r="Z192" s="45"/>
    </row>
    <row r="193" spans="1:26" s="72" customFormat="1" ht="12" customHeight="1" thickBot="1">
      <c r="A193" s="116">
        <v>61</v>
      </c>
      <c r="B193" s="205" t="s">
        <v>237</v>
      </c>
      <c r="C193" s="206"/>
      <c r="D193" s="207"/>
      <c r="E193" s="116" t="s">
        <v>56</v>
      </c>
      <c r="F193" s="174" t="s">
        <v>24</v>
      </c>
      <c r="G193" s="175"/>
      <c r="H193" s="176"/>
      <c r="I193" s="126"/>
      <c r="J193" s="124"/>
      <c r="K193" s="124"/>
      <c r="L193" s="41">
        <v>2</v>
      </c>
      <c r="M193" s="124"/>
      <c r="N193" s="124">
        <v>2</v>
      </c>
      <c r="O193" s="116">
        <v>3</v>
      </c>
      <c r="P193" s="165" t="s">
        <v>16</v>
      </c>
      <c r="Q193" s="79">
        <f aca="true" t="shared" si="29" ref="Q193:Q201">(I193+L193)*14</f>
        <v>28</v>
      </c>
      <c r="R193" s="80">
        <f aca="true" t="shared" si="30" ref="R193:R201">SUM(J193+K193+M193+N193)*14</f>
        <v>28</v>
      </c>
      <c r="S193" s="117">
        <f>(R193+Q193)</f>
        <v>56</v>
      </c>
      <c r="T193" s="118">
        <f aca="true" t="shared" si="31" ref="T193:T201">U193-S193</f>
        <v>19</v>
      </c>
      <c r="U193" s="77">
        <f aca="true" t="shared" si="32" ref="U193:U201">O193*25</f>
        <v>75</v>
      </c>
      <c r="V193" s="128"/>
      <c r="W193" s="128"/>
      <c r="X193" s="60"/>
      <c r="Y193" s="60"/>
      <c r="Z193" s="60"/>
    </row>
    <row r="194" spans="1:26" s="128" customFormat="1" ht="12" customHeight="1">
      <c r="A194" s="46">
        <v>62</v>
      </c>
      <c r="B194" s="217" t="s">
        <v>238</v>
      </c>
      <c r="C194" s="218"/>
      <c r="D194" s="219"/>
      <c r="E194" s="46" t="s">
        <v>57</v>
      </c>
      <c r="F194" s="236" t="s">
        <v>25</v>
      </c>
      <c r="G194" s="237"/>
      <c r="H194" s="238"/>
      <c r="I194" s="154"/>
      <c r="J194" s="155">
        <v>2</v>
      </c>
      <c r="K194" s="155"/>
      <c r="L194" s="48"/>
      <c r="M194" s="155"/>
      <c r="N194" s="155"/>
      <c r="O194" s="46">
        <v>2</v>
      </c>
      <c r="P194" s="156" t="s">
        <v>18</v>
      </c>
      <c r="Q194" s="48">
        <f t="shared" si="29"/>
        <v>0</v>
      </c>
      <c r="R194" s="155">
        <f t="shared" si="30"/>
        <v>28</v>
      </c>
      <c r="S194" s="43">
        <f>(Q194+R194)</f>
        <v>28</v>
      </c>
      <c r="T194" s="67">
        <f t="shared" si="31"/>
        <v>22</v>
      </c>
      <c r="U194" s="66">
        <f t="shared" si="32"/>
        <v>50</v>
      </c>
      <c r="X194" s="45"/>
      <c r="Y194" s="45"/>
      <c r="Z194" s="45"/>
    </row>
    <row r="195" spans="1:26" s="128" customFormat="1" ht="12" customHeight="1">
      <c r="A195" s="51">
        <v>63</v>
      </c>
      <c r="B195" s="197" t="s">
        <v>239</v>
      </c>
      <c r="C195" s="198"/>
      <c r="D195" s="199"/>
      <c r="E195" s="51" t="s">
        <v>110</v>
      </c>
      <c r="F195" s="202" t="s">
        <v>25</v>
      </c>
      <c r="G195" s="203"/>
      <c r="H195" s="204"/>
      <c r="I195" s="161">
        <v>1</v>
      </c>
      <c r="J195" s="162"/>
      <c r="K195" s="162">
        <v>1</v>
      </c>
      <c r="L195" s="54"/>
      <c r="M195" s="162"/>
      <c r="N195" s="162"/>
      <c r="O195" s="51">
        <v>2</v>
      </c>
      <c r="P195" s="164" t="s">
        <v>18</v>
      </c>
      <c r="Q195" s="54">
        <f t="shared" si="29"/>
        <v>14</v>
      </c>
      <c r="R195" s="162">
        <f t="shared" si="30"/>
        <v>14</v>
      </c>
      <c r="S195" s="56">
        <f>(R195+Q195)</f>
        <v>28</v>
      </c>
      <c r="T195" s="164">
        <f t="shared" si="31"/>
        <v>22</v>
      </c>
      <c r="U195" s="51">
        <f t="shared" si="32"/>
        <v>50</v>
      </c>
      <c r="X195" s="45"/>
      <c r="Y195" s="45"/>
      <c r="Z195" s="45"/>
    </row>
    <row r="196" spans="1:26" s="128" customFormat="1" ht="12" customHeight="1">
      <c r="A196" s="51">
        <v>64</v>
      </c>
      <c r="B196" s="197" t="s">
        <v>256</v>
      </c>
      <c r="C196" s="198"/>
      <c r="D196" s="199"/>
      <c r="E196" s="51" t="s">
        <v>58</v>
      </c>
      <c r="F196" s="202" t="s">
        <v>25</v>
      </c>
      <c r="G196" s="203"/>
      <c r="H196" s="204"/>
      <c r="I196" s="161"/>
      <c r="J196" s="162"/>
      <c r="K196" s="162"/>
      <c r="L196" s="54"/>
      <c r="M196" s="162">
        <v>2</v>
      </c>
      <c r="N196" s="162"/>
      <c r="O196" s="51">
        <v>2</v>
      </c>
      <c r="P196" s="164" t="s">
        <v>20</v>
      </c>
      <c r="Q196" s="54">
        <f t="shared" si="29"/>
        <v>0</v>
      </c>
      <c r="R196" s="162">
        <f t="shared" si="30"/>
        <v>28</v>
      </c>
      <c r="S196" s="56">
        <f>(Q196+R196)</f>
        <v>28</v>
      </c>
      <c r="T196" s="164">
        <f t="shared" si="31"/>
        <v>22</v>
      </c>
      <c r="U196" s="51">
        <f t="shared" si="32"/>
        <v>50</v>
      </c>
      <c r="X196" s="45"/>
      <c r="Y196" s="45"/>
      <c r="Z196" s="45"/>
    </row>
    <row r="197" spans="1:26" s="72" customFormat="1" ht="12" customHeight="1" thickBot="1">
      <c r="A197" s="76">
        <v>65</v>
      </c>
      <c r="B197" s="251" t="s">
        <v>240</v>
      </c>
      <c r="C197" s="252"/>
      <c r="D197" s="253"/>
      <c r="E197" s="76" t="s">
        <v>59</v>
      </c>
      <c r="F197" s="214" t="s">
        <v>25</v>
      </c>
      <c r="G197" s="215"/>
      <c r="H197" s="216"/>
      <c r="I197" s="127"/>
      <c r="J197" s="84"/>
      <c r="K197" s="84"/>
      <c r="L197" s="83">
        <v>2</v>
      </c>
      <c r="M197" s="84"/>
      <c r="N197" s="84">
        <v>2</v>
      </c>
      <c r="O197" s="77">
        <v>4</v>
      </c>
      <c r="P197" s="118" t="s">
        <v>20</v>
      </c>
      <c r="Q197" s="83">
        <f t="shared" si="29"/>
        <v>28</v>
      </c>
      <c r="R197" s="84">
        <f t="shared" si="30"/>
        <v>28</v>
      </c>
      <c r="S197" s="109">
        <f>(R197+Q197)</f>
        <v>56</v>
      </c>
      <c r="T197" s="163">
        <f t="shared" si="31"/>
        <v>44</v>
      </c>
      <c r="U197" s="76">
        <f t="shared" si="32"/>
        <v>100</v>
      </c>
      <c r="V197" s="128"/>
      <c r="W197" s="128"/>
      <c r="X197" s="60"/>
      <c r="Y197" s="60"/>
      <c r="Z197" s="60"/>
    </row>
    <row r="198" spans="1:26" s="128" customFormat="1" ht="12" customHeight="1">
      <c r="A198" s="46">
        <v>66</v>
      </c>
      <c r="B198" s="217" t="s">
        <v>258</v>
      </c>
      <c r="C198" s="218"/>
      <c r="D198" s="219"/>
      <c r="E198" s="46" t="s">
        <v>60</v>
      </c>
      <c r="F198" s="236" t="s">
        <v>28</v>
      </c>
      <c r="G198" s="237"/>
      <c r="H198" s="238"/>
      <c r="I198" s="154">
        <v>2</v>
      </c>
      <c r="J198" s="155">
        <v>1</v>
      </c>
      <c r="K198" s="155"/>
      <c r="L198" s="48"/>
      <c r="M198" s="155"/>
      <c r="N198" s="155"/>
      <c r="O198" s="46">
        <v>2</v>
      </c>
      <c r="P198" s="156" t="s">
        <v>21</v>
      </c>
      <c r="Q198" s="48">
        <f t="shared" si="29"/>
        <v>28</v>
      </c>
      <c r="R198" s="155">
        <f t="shared" si="30"/>
        <v>14</v>
      </c>
      <c r="S198" s="43">
        <f>(Q198+R198)</f>
        <v>42</v>
      </c>
      <c r="T198" s="67">
        <f t="shared" si="31"/>
        <v>8</v>
      </c>
      <c r="U198" s="66">
        <f t="shared" si="32"/>
        <v>50</v>
      </c>
      <c r="X198" s="45"/>
      <c r="Y198" s="45"/>
      <c r="Z198" s="45"/>
    </row>
    <row r="199" spans="1:26" s="61" customFormat="1" ht="12" customHeight="1">
      <c r="A199" s="51">
        <v>67</v>
      </c>
      <c r="B199" s="197" t="s">
        <v>241</v>
      </c>
      <c r="C199" s="198"/>
      <c r="D199" s="199"/>
      <c r="E199" s="51" t="s">
        <v>61</v>
      </c>
      <c r="F199" s="202" t="s">
        <v>28</v>
      </c>
      <c r="G199" s="203"/>
      <c r="H199" s="204"/>
      <c r="I199" s="161">
        <v>1</v>
      </c>
      <c r="J199" s="162"/>
      <c r="K199" s="162">
        <v>2</v>
      </c>
      <c r="L199" s="86"/>
      <c r="M199" s="87"/>
      <c r="N199" s="87"/>
      <c r="O199" s="51">
        <v>3</v>
      </c>
      <c r="P199" s="164" t="s">
        <v>21</v>
      </c>
      <c r="Q199" s="54">
        <f t="shared" si="29"/>
        <v>14</v>
      </c>
      <c r="R199" s="162">
        <f t="shared" si="30"/>
        <v>28</v>
      </c>
      <c r="S199" s="56">
        <f>(Q199+R199)</f>
        <v>42</v>
      </c>
      <c r="T199" s="164">
        <f t="shared" si="31"/>
        <v>33</v>
      </c>
      <c r="U199" s="51">
        <f t="shared" si="32"/>
        <v>75</v>
      </c>
      <c r="V199" s="128"/>
      <c r="W199" s="158"/>
      <c r="X199" s="60"/>
      <c r="Y199" s="60"/>
      <c r="Z199" s="60"/>
    </row>
    <row r="200" spans="1:26" s="128" customFormat="1" ht="12" customHeight="1">
      <c r="A200" s="62">
        <v>68</v>
      </c>
      <c r="B200" s="197" t="s">
        <v>242</v>
      </c>
      <c r="C200" s="198"/>
      <c r="D200" s="199"/>
      <c r="E200" s="62" t="s">
        <v>108</v>
      </c>
      <c r="F200" s="202" t="s">
        <v>28</v>
      </c>
      <c r="G200" s="203"/>
      <c r="H200" s="204"/>
      <c r="I200" s="129"/>
      <c r="J200" s="130"/>
      <c r="K200" s="130"/>
      <c r="L200" s="131">
        <v>1</v>
      </c>
      <c r="M200" s="130">
        <v>1</v>
      </c>
      <c r="N200" s="132"/>
      <c r="O200" s="51">
        <v>2</v>
      </c>
      <c r="P200" s="51" t="s">
        <v>22</v>
      </c>
      <c r="Q200" s="54">
        <f>(I200+L200)*14</f>
        <v>14</v>
      </c>
      <c r="R200" s="162">
        <f>SUM(J200+K200+M200+N200)*14</f>
        <v>14</v>
      </c>
      <c r="S200" s="56">
        <f>(Q200+R200)</f>
        <v>28</v>
      </c>
      <c r="T200" s="164">
        <f>U200-S200</f>
        <v>22</v>
      </c>
      <c r="U200" s="51">
        <f>O200*25</f>
        <v>50</v>
      </c>
      <c r="W200" s="158"/>
      <c r="X200" s="45"/>
      <c r="Y200" s="45"/>
      <c r="Z200" s="45"/>
    </row>
    <row r="201" spans="1:26" s="16" customFormat="1" ht="12" customHeight="1" thickBot="1">
      <c r="A201" s="30">
        <v>69</v>
      </c>
      <c r="B201" s="239" t="s">
        <v>243</v>
      </c>
      <c r="C201" s="240"/>
      <c r="D201" s="241"/>
      <c r="E201" s="30" t="s">
        <v>111</v>
      </c>
      <c r="F201" s="233" t="s">
        <v>28</v>
      </c>
      <c r="G201" s="234"/>
      <c r="H201" s="235"/>
      <c r="I201" s="31"/>
      <c r="J201" s="9"/>
      <c r="K201" s="9"/>
      <c r="L201" s="8">
        <v>2</v>
      </c>
      <c r="M201" s="9"/>
      <c r="N201" s="9">
        <v>2</v>
      </c>
      <c r="O201" s="37">
        <v>3</v>
      </c>
      <c r="P201" s="21" t="s">
        <v>22</v>
      </c>
      <c r="Q201" s="8">
        <f t="shared" si="29"/>
        <v>28</v>
      </c>
      <c r="R201" s="9">
        <f t="shared" si="30"/>
        <v>28</v>
      </c>
      <c r="S201" s="10">
        <f>(Q201+R201)</f>
        <v>56</v>
      </c>
      <c r="T201" s="142">
        <f t="shared" si="31"/>
        <v>19</v>
      </c>
      <c r="U201" s="30">
        <f t="shared" si="32"/>
        <v>75</v>
      </c>
      <c r="V201" s="13"/>
      <c r="W201" s="13"/>
      <c r="X201" s="18"/>
      <c r="Y201" s="18"/>
      <c r="Z201" s="18"/>
    </row>
    <row r="202" spans="1:26" s="16" customFormat="1" ht="12" customHeight="1">
      <c r="A202" s="11"/>
      <c r="B202" s="12"/>
      <c r="C202" s="12"/>
      <c r="D202" s="12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3"/>
      <c r="W202" s="13"/>
      <c r="X202" s="18"/>
      <c r="Y202" s="18"/>
      <c r="Z202" s="18"/>
    </row>
    <row r="203" spans="1:26" s="16" customFormat="1" ht="9.75" customHeight="1">
      <c r="A203" s="11"/>
      <c r="B203" s="12"/>
      <c r="C203" s="12"/>
      <c r="D203" s="12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3"/>
      <c r="W203" s="13"/>
      <c r="X203" s="18"/>
      <c r="Y203" s="18"/>
      <c r="Z203" s="18"/>
    </row>
    <row r="204" spans="1:26" s="16" customFormat="1" ht="14.25" customHeight="1">
      <c r="A204" s="13"/>
      <c r="B204" s="13"/>
      <c r="C204" s="232" t="s">
        <v>34</v>
      </c>
      <c r="D204" s="232"/>
      <c r="E204" s="232"/>
      <c r="F204" s="232"/>
      <c r="G204" s="232"/>
      <c r="H204" s="33"/>
      <c r="I204" s="7"/>
      <c r="J204" s="7"/>
      <c r="K204" s="232" t="s">
        <v>159</v>
      </c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13"/>
      <c r="W204" s="13"/>
      <c r="X204" s="18"/>
      <c r="Y204" s="18"/>
      <c r="Z204" s="18"/>
    </row>
    <row r="205" spans="2:26" s="128" customFormat="1" ht="13.5" customHeight="1">
      <c r="B205" s="140"/>
      <c r="C205" s="227" t="s">
        <v>114</v>
      </c>
      <c r="D205" s="227"/>
      <c r="E205" s="227"/>
      <c r="F205" s="227"/>
      <c r="G205" s="227"/>
      <c r="H205" s="140"/>
      <c r="I205" s="125"/>
      <c r="J205" s="125"/>
      <c r="K205" s="227" t="s">
        <v>115</v>
      </c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X205" s="89"/>
      <c r="Y205" s="89"/>
      <c r="Z205" s="89"/>
    </row>
    <row r="206" spans="1:23" ht="12.75">
      <c r="A206" s="13"/>
      <c r="B206" s="13"/>
      <c r="C206" s="13"/>
      <c r="D206" s="13"/>
      <c r="E206" s="7"/>
      <c r="F206" s="7"/>
      <c r="G206" s="13"/>
      <c r="H206" s="13"/>
      <c r="I206" s="13"/>
      <c r="J206" s="13"/>
      <c r="K206" s="13"/>
      <c r="L206" s="13"/>
      <c r="M206" s="13"/>
      <c r="N206" s="13"/>
      <c r="O206" s="13"/>
      <c r="P206" s="7"/>
      <c r="Q206" s="7"/>
      <c r="R206" s="7"/>
      <c r="S206" s="7"/>
      <c r="T206" s="13"/>
      <c r="U206" s="13"/>
      <c r="V206" s="13"/>
      <c r="W206" s="13"/>
    </row>
    <row r="207" spans="1:26" s="16" customFormat="1" ht="11.25" customHeight="1">
      <c r="A207" s="231" t="s">
        <v>45</v>
      </c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17"/>
      <c r="Z207" s="18"/>
    </row>
    <row r="208" spans="1:26" ht="12.75">
      <c r="A208" s="5"/>
      <c r="B208" s="5"/>
      <c r="C208" s="5"/>
      <c r="D208" s="5"/>
      <c r="E208" s="4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  <c r="S208" s="4"/>
      <c r="T208" s="5"/>
      <c r="U208" s="5"/>
      <c r="V208" s="5"/>
      <c r="W208" s="5"/>
      <c r="X208" s="6"/>
      <c r="Y208" s="6"/>
      <c r="Z208" s="6"/>
    </row>
    <row r="209" spans="1:26" ht="12.75">
      <c r="A209" s="5"/>
      <c r="B209" s="5"/>
      <c r="C209" s="5"/>
      <c r="D209" s="5"/>
      <c r="E209" s="4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  <c r="S209" s="4"/>
      <c r="T209" s="5"/>
      <c r="U209" s="5"/>
      <c r="V209" s="5"/>
      <c r="W209" s="5"/>
      <c r="X209" s="6"/>
      <c r="Y209" s="6"/>
      <c r="Z209" s="6"/>
    </row>
    <row r="210" spans="1:26" ht="12.75">
      <c r="A210" s="5"/>
      <c r="B210" s="5"/>
      <c r="C210" s="5"/>
      <c r="D210" s="5"/>
      <c r="E210" s="4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4"/>
      <c r="Q210" s="4"/>
      <c r="R210" s="4"/>
      <c r="S210" s="4"/>
      <c r="T210" s="5"/>
      <c r="U210" s="5"/>
      <c r="V210" s="5"/>
      <c r="W210" s="5"/>
      <c r="X210" s="6"/>
      <c r="Y210" s="6"/>
      <c r="Z210" s="6"/>
    </row>
    <row r="211" spans="1:26" ht="12.75">
      <c r="A211" s="5"/>
      <c r="B211" s="5"/>
      <c r="C211" s="5"/>
      <c r="D211" s="5"/>
      <c r="E211" s="4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  <c r="S211" s="4"/>
      <c r="T211" s="5"/>
      <c r="U211" s="5"/>
      <c r="V211" s="5"/>
      <c r="W211" s="5"/>
      <c r="X211" s="6"/>
      <c r="Y211" s="6"/>
      <c r="Z211" s="6"/>
    </row>
    <row r="212" spans="1:26" ht="12.75">
      <c r="A212" s="5"/>
      <c r="B212" s="5"/>
      <c r="C212" s="5"/>
      <c r="D212" s="5"/>
      <c r="E212" s="4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  <c r="S212" s="4"/>
      <c r="T212" s="5"/>
      <c r="U212" s="5"/>
      <c r="V212" s="5"/>
      <c r="W212" s="5"/>
      <c r="X212" s="6"/>
      <c r="Y212" s="6"/>
      <c r="Z212" s="6"/>
    </row>
    <row r="213" spans="1:26" ht="12.75">
      <c r="A213" s="5"/>
      <c r="B213" s="5"/>
      <c r="C213" s="5"/>
      <c r="D213" s="5"/>
      <c r="E213" s="4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  <c r="S213" s="4"/>
      <c r="T213" s="5"/>
      <c r="U213" s="5"/>
      <c r="V213" s="5"/>
      <c r="W213" s="5"/>
      <c r="X213" s="6"/>
      <c r="Y213" s="6"/>
      <c r="Z213" s="6"/>
    </row>
    <row r="214" spans="1:26" ht="12.75">
      <c r="A214" s="5"/>
      <c r="B214" s="5"/>
      <c r="C214" s="5"/>
      <c r="D214" s="5"/>
      <c r="E214" s="4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  <c r="S214" s="4"/>
      <c r="T214" s="5"/>
      <c r="U214" s="5"/>
      <c r="V214" s="5"/>
      <c r="W214" s="5"/>
      <c r="X214" s="6"/>
      <c r="Y214" s="6"/>
      <c r="Z214" s="6"/>
    </row>
    <row r="215" spans="1:26" ht="12.75">
      <c r="A215" s="5"/>
      <c r="B215" s="5"/>
      <c r="C215" s="5"/>
      <c r="D215" s="5"/>
      <c r="E215" s="4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  <c r="S215" s="4"/>
      <c r="T215" s="5"/>
      <c r="U215" s="5"/>
      <c r="V215" s="5"/>
      <c r="W215" s="5"/>
      <c r="X215" s="6"/>
      <c r="Y215" s="6"/>
      <c r="Z215" s="6"/>
    </row>
    <row r="216" spans="1:26" ht="12.75">
      <c r="A216" s="5"/>
      <c r="B216" s="5"/>
      <c r="C216" s="5"/>
      <c r="D216" s="5"/>
      <c r="E216" s="4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  <c r="S216" s="4"/>
      <c r="T216" s="5"/>
      <c r="U216" s="5"/>
      <c r="V216" s="5"/>
      <c r="W216" s="5"/>
      <c r="X216" s="6"/>
      <c r="Y216" s="6"/>
      <c r="Z216" s="6"/>
    </row>
    <row r="217" spans="1:26" ht="12.75">
      <c r="A217" s="5"/>
      <c r="B217" s="5"/>
      <c r="C217" s="5"/>
      <c r="D217" s="5"/>
      <c r="E217" s="4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  <c r="S217" s="4"/>
      <c r="T217" s="5"/>
      <c r="U217" s="5"/>
      <c r="V217" s="5"/>
      <c r="W217" s="5"/>
      <c r="X217" s="6"/>
      <c r="Y217" s="6"/>
      <c r="Z217" s="6"/>
    </row>
    <row r="218" spans="1:26" ht="12.75">
      <c r="A218" s="5"/>
      <c r="B218" s="5"/>
      <c r="C218" s="5"/>
      <c r="D218" s="5"/>
      <c r="E218" s="4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  <c r="S218" s="4"/>
      <c r="T218" s="5"/>
      <c r="U218" s="5"/>
      <c r="V218" s="5"/>
      <c r="W218" s="5"/>
      <c r="X218" s="6"/>
      <c r="Y218" s="6"/>
      <c r="Z218" s="6"/>
    </row>
    <row r="219" spans="1:26" ht="12.75">
      <c r="A219" s="5"/>
      <c r="B219" s="5"/>
      <c r="C219" s="5"/>
      <c r="D219" s="5"/>
      <c r="E219" s="4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  <c r="S219" s="4"/>
      <c r="T219" s="5"/>
      <c r="U219" s="5"/>
      <c r="V219" s="5"/>
      <c r="W219" s="5"/>
      <c r="X219" s="6"/>
      <c r="Y219" s="6"/>
      <c r="Z219" s="6"/>
    </row>
    <row r="220" spans="1:26" ht="12.75">
      <c r="A220" s="5"/>
      <c r="B220" s="5"/>
      <c r="C220" s="5"/>
      <c r="D220" s="5"/>
      <c r="E220" s="4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  <c r="S220" s="4"/>
      <c r="T220" s="5"/>
      <c r="U220" s="5"/>
      <c r="V220" s="5"/>
      <c r="W220" s="5"/>
      <c r="X220" s="6"/>
      <c r="Y220" s="6"/>
      <c r="Z220" s="6"/>
    </row>
    <row r="221" spans="1:26" ht="12.75">
      <c r="A221" s="5"/>
      <c r="B221" s="5"/>
      <c r="C221" s="5"/>
      <c r="D221" s="5"/>
      <c r="E221" s="4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4"/>
      <c r="R221" s="4"/>
      <c r="S221" s="4"/>
      <c r="T221" s="5"/>
      <c r="U221" s="5"/>
      <c r="V221" s="5"/>
      <c r="W221" s="5"/>
      <c r="X221" s="6"/>
      <c r="Y221" s="6"/>
      <c r="Z221" s="6"/>
    </row>
    <row r="222" spans="1:26" ht="12.75">
      <c r="A222" s="5"/>
      <c r="B222" s="5"/>
      <c r="C222" s="5"/>
      <c r="D222" s="5"/>
      <c r="E222" s="4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4"/>
      <c r="Q222" s="4"/>
      <c r="R222" s="4"/>
      <c r="S222" s="4"/>
      <c r="T222" s="5"/>
      <c r="U222" s="5"/>
      <c r="V222" s="5"/>
      <c r="W222" s="5"/>
      <c r="X222" s="6"/>
      <c r="Y222" s="6"/>
      <c r="Z222" s="6"/>
    </row>
    <row r="223" spans="1:26" ht="12.75">
      <c r="A223" s="5"/>
      <c r="B223" s="5"/>
      <c r="C223" s="5"/>
      <c r="D223" s="5"/>
      <c r="E223" s="4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4"/>
      <c r="R223" s="4"/>
      <c r="S223" s="4"/>
      <c r="T223" s="5"/>
      <c r="U223" s="5"/>
      <c r="V223" s="5"/>
      <c r="W223" s="5"/>
      <c r="X223" s="6"/>
      <c r="Y223" s="6"/>
      <c r="Z223" s="6"/>
    </row>
    <row r="224" spans="1:26" ht="12.75">
      <c r="A224" s="5"/>
      <c r="B224" s="5"/>
      <c r="C224" s="5"/>
      <c r="D224" s="5"/>
      <c r="E224" s="4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4"/>
      <c r="R224" s="4"/>
      <c r="S224" s="4"/>
      <c r="T224" s="5"/>
      <c r="U224" s="5"/>
      <c r="V224" s="5"/>
      <c r="W224" s="5"/>
      <c r="X224" s="6"/>
      <c r="Y224" s="6"/>
      <c r="Z224" s="6"/>
    </row>
    <row r="225" spans="1:26" ht="12.75">
      <c r="A225" s="5"/>
      <c r="B225" s="5"/>
      <c r="C225" s="5"/>
      <c r="D225" s="5"/>
      <c r="E225" s="4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4"/>
      <c r="R225" s="4"/>
      <c r="S225" s="4"/>
      <c r="T225" s="5"/>
      <c r="U225" s="5"/>
      <c r="V225" s="5"/>
      <c r="W225" s="5"/>
      <c r="X225" s="6"/>
      <c r="Y225" s="6"/>
      <c r="Z225" s="6"/>
    </row>
    <row r="226" spans="1:26" ht="12.75">
      <c r="A226" s="5"/>
      <c r="B226" s="5"/>
      <c r="C226" s="5"/>
      <c r="D226" s="5"/>
      <c r="E226" s="4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4"/>
      <c r="Q226" s="4"/>
      <c r="R226" s="4"/>
      <c r="S226" s="4"/>
      <c r="T226" s="5"/>
      <c r="U226" s="5"/>
      <c r="V226" s="5"/>
      <c r="W226" s="5"/>
      <c r="X226" s="6"/>
      <c r="Y226" s="6"/>
      <c r="Z226" s="6"/>
    </row>
    <row r="227" spans="1:26" ht="12.75">
      <c r="A227" s="5"/>
      <c r="B227" s="5"/>
      <c r="C227" s="5"/>
      <c r="D227" s="5"/>
      <c r="E227" s="4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4"/>
      <c r="R227" s="4"/>
      <c r="S227" s="4"/>
      <c r="T227" s="5"/>
      <c r="U227" s="5"/>
      <c r="V227" s="5"/>
      <c r="W227" s="5"/>
      <c r="X227" s="6"/>
      <c r="Y227" s="6"/>
      <c r="Z227" s="6"/>
    </row>
    <row r="228" spans="1:26" ht="12.75">
      <c r="A228" s="5"/>
      <c r="B228" s="5"/>
      <c r="C228" s="5"/>
      <c r="D228" s="5"/>
      <c r="E228" s="4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4"/>
      <c r="R228" s="4"/>
      <c r="S228" s="4"/>
      <c r="T228" s="5"/>
      <c r="U228" s="5"/>
      <c r="V228" s="5"/>
      <c r="W228" s="5"/>
      <c r="X228" s="6"/>
      <c r="Y228" s="6"/>
      <c r="Z228" s="6"/>
    </row>
    <row r="229" spans="1:26" ht="12.75">
      <c r="A229" s="5"/>
      <c r="B229" s="5"/>
      <c r="C229" s="5"/>
      <c r="D229" s="5"/>
      <c r="E229" s="4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  <c r="S229" s="4"/>
      <c r="T229" s="5"/>
      <c r="U229" s="5"/>
      <c r="V229" s="5"/>
      <c r="W229" s="5"/>
      <c r="X229" s="6"/>
      <c r="Y229" s="6"/>
      <c r="Z229" s="6"/>
    </row>
    <row r="230" spans="1:26" ht="12.75">
      <c r="A230" s="5"/>
      <c r="B230" s="5"/>
      <c r="C230" s="5"/>
      <c r="D230" s="5"/>
      <c r="E230" s="4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4"/>
      <c r="R230" s="4"/>
      <c r="S230" s="4"/>
      <c r="T230" s="5"/>
      <c r="U230" s="5"/>
      <c r="V230" s="5"/>
      <c r="W230" s="5"/>
      <c r="X230" s="6"/>
      <c r="Y230" s="6"/>
      <c r="Z230" s="6"/>
    </row>
    <row r="231" spans="1:26" ht="12.75">
      <c r="A231" s="5"/>
      <c r="B231" s="5"/>
      <c r="C231" s="5"/>
      <c r="D231" s="5"/>
      <c r="E231" s="4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4"/>
      <c r="Q231" s="4"/>
      <c r="R231" s="4"/>
      <c r="S231" s="4"/>
      <c r="T231" s="5"/>
      <c r="U231" s="5"/>
      <c r="V231" s="5"/>
      <c r="W231" s="5"/>
      <c r="X231" s="6"/>
      <c r="Y231" s="6"/>
      <c r="Z231" s="6"/>
    </row>
    <row r="232" spans="1:26" ht="12.75">
      <c r="A232" s="5"/>
      <c r="B232" s="5"/>
      <c r="C232" s="5"/>
      <c r="D232" s="5"/>
      <c r="E232" s="4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4"/>
      <c r="Q232" s="4"/>
      <c r="R232" s="4"/>
      <c r="S232" s="4"/>
      <c r="T232" s="5"/>
      <c r="U232" s="5"/>
      <c r="V232" s="5"/>
      <c r="W232" s="5"/>
      <c r="X232" s="6"/>
      <c r="Y232" s="6"/>
      <c r="Z232" s="6"/>
    </row>
    <row r="233" spans="1:26" ht="12.75">
      <c r="A233" s="5"/>
      <c r="B233" s="5"/>
      <c r="C233" s="5"/>
      <c r="D233" s="5"/>
      <c r="E233" s="4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4"/>
      <c r="Q233" s="4"/>
      <c r="R233" s="4"/>
      <c r="S233" s="4"/>
      <c r="T233" s="5"/>
      <c r="U233" s="5"/>
      <c r="V233" s="5"/>
      <c r="W233" s="5"/>
      <c r="X233" s="6"/>
      <c r="Y233" s="6"/>
      <c r="Z233" s="6"/>
    </row>
    <row r="234" spans="1:26" ht="12.75">
      <c r="A234" s="5"/>
      <c r="B234" s="5"/>
      <c r="C234" s="5"/>
      <c r="D234" s="5"/>
      <c r="E234" s="4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4"/>
      <c r="Q234" s="4"/>
      <c r="R234" s="4"/>
      <c r="S234" s="4"/>
      <c r="T234" s="5"/>
      <c r="U234" s="5"/>
      <c r="V234" s="5"/>
      <c r="W234" s="5"/>
      <c r="X234" s="6"/>
      <c r="Y234" s="6"/>
      <c r="Z234" s="6"/>
    </row>
    <row r="235" spans="1:26" ht="12.75">
      <c r="A235" s="5"/>
      <c r="B235" s="5"/>
      <c r="C235" s="5"/>
      <c r="D235" s="5"/>
      <c r="E235" s="4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4"/>
      <c r="Q235" s="4"/>
      <c r="R235" s="4"/>
      <c r="S235" s="4"/>
      <c r="T235" s="5"/>
      <c r="U235" s="5"/>
      <c r="V235" s="5"/>
      <c r="W235" s="5"/>
      <c r="X235" s="6"/>
      <c r="Y235" s="6"/>
      <c r="Z235" s="6"/>
    </row>
    <row r="236" spans="1:26" ht="12.75">
      <c r="A236" s="5"/>
      <c r="B236" s="5"/>
      <c r="C236" s="5"/>
      <c r="D236" s="5"/>
      <c r="E236" s="4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4"/>
      <c r="Q236" s="4"/>
      <c r="R236" s="4"/>
      <c r="S236" s="4"/>
      <c r="T236" s="5"/>
      <c r="U236" s="5"/>
      <c r="V236" s="5"/>
      <c r="W236" s="5"/>
      <c r="X236" s="6"/>
      <c r="Y236" s="6"/>
      <c r="Z236" s="6"/>
    </row>
    <row r="237" spans="1:26" ht="12.75">
      <c r="A237" s="5"/>
      <c r="B237" s="5"/>
      <c r="C237" s="5"/>
      <c r="D237" s="5"/>
      <c r="E237" s="4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4"/>
      <c r="Q237" s="4"/>
      <c r="R237" s="4"/>
      <c r="S237" s="4"/>
      <c r="T237" s="5"/>
      <c r="U237" s="5"/>
      <c r="V237" s="5"/>
      <c r="W237" s="5"/>
      <c r="X237" s="6"/>
      <c r="Y237" s="6"/>
      <c r="Z237" s="6"/>
    </row>
    <row r="238" spans="1:26" ht="12.75">
      <c r="A238" s="5"/>
      <c r="B238" s="5"/>
      <c r="C238" s="5"/>
      <c r="D238" s="5"/>
      <c r="E238" s="4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4"/>
      <c r="Q238" s="4"/>
      <c r="R238" s="4"/>
      <c r="S238" s="4"/>
      <c r="T238" s="5"/>
      <c r="U238" s="5"/>
      <c r="V238" s="5"/>
      <c r="W238" s="5"/>
      <c r="X238" s="6"/>
      <c r="Y238" s="6"/>
      <c r="Z238" s="6"/>
    </row>
    <row r="239" spans="1:26" ht="12.75">
      <c r="A239" s="5"/>
      <c r="B239" s="5"/>
      <c r="C239" s="5"/>
      <c r="D239" s="5"/>
      <c r="E239" s="4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4"/>
      <c r="Q239" s="4"/>
      <c r="R239" s="4"/>
      <c r="S239" s="4"/>
      <c r="T239" s="5"/>
      <c r="U239" s="5"/>
      <c r="V239" s="5"/>
      <c r="W239" s="5"/>
      <c r="X239" s="6"/>
      <c r="Y239" s="6"/>
      <c r="Z239" s="6"/>
    </row>
    <row r="240" spans="1:26" ht="12.75">
      <c r="A240" s="5"/>
      <c r="B240" s="5"/>
      <c r="C240" s="5"/>
      <c r="D240" s="5"/>
      <c r="E240" s="4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4"/>
      <c r="Q240" s="4"/>
      <c r="R240" s="4"/>
      <c r="S240" s="4"/>
      <c r="T240" s="5"/>
      <c r="U240" s="5"/>
      <c r="V240" s="5"/>
      <c r="W240" s="5"/>
      <c r="X240" s="6"/>
      <c r="Y240" s="6"/>
      <c r="Z240" s="6"/>
    </row>
    <row r="241" spans="1:26" ht="12.75">
      <c r="A241" s="5"/>
      <c r="B241" s="5"/>
      <c r="C241" s="5"/>
      <c r="D241" s="5"/>
      <c r="E241" s="4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4"/>
      <c r="Q241" s="4"/>
      <c r="R241" s="4"/>
      <c r="S241" s="4"/>
      <c r="T241" s="5"/>
      <c r="U241" s="5"/>
      <c r="V241" s="5"/>
      <c r="W241" s="5"/>
      <c r="X241" s="6"/>
      <c r="Y241" s="6"/>
      <c r="Z241" s="6"/>
    </row>
    <row r="242" spans="1:26" ht="12.75">
      <c r="A242" s="5"/>
      <c r="B242" s="5"/>
      <c r="C242" s="5"/>
      <c r="D242" s="5"/>
      <c r="E242" s="4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4"/>
      <c r="Q242" s="4"/>
      <c r="R242" s="4"/>
      <c r="S242" s="4"/>
      <c r="T242" s="5"/>
      <c r="U242" s="5"/>
      <c r="V242" s="5"/>
      <c r="W242" s="5"/>
      <c r="X242" s="6"/>
      <c r="Y242" s="6"/>
      <c r="Z242" s="6"/>
    </row>
    <row r="243" spans="1:26" ht="12.75">
      <c r="A243" s="5"/>
      <c r="B243" s="5"/>
      <c r="C243" s="5"/>
      <c r="D243" s="5"/>
      <c r="E243" s="4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4"/>
      <c r="Q243" s="4"/>
      <c r="R243" s="4"/>
      <c r="S243" s="4"/>
      <c r="T243" s="5"/>
      <c r="U243" s="5"/>
      <c r="V243" s="5"/>
      <c r="W243" s="5"/>
      <c r="X243" s="6"/>
      <c r="Y243" s="6"/>
      <c r="Z243" s="6"/>
    </row>
    <row r="244" spans="1:26" ht="12.75">
      <c r="A244" s="5"/>
      <c r="B244" s="5"/>
      <c r="C244" s="5"/>
      <c r="D244" s="5"/>
      <c r="E244" s="4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4"/>
      <c r="Q244" s="4"/>
      <c r="R244" s="4"/>
      <c r="S244" s="4"/>
      <c r="T244" s="5"/>
      <c r="U244" s="5"/>
      <c r="V244" s="5"/>
      <c r="W244" s="5"/>
      <c r="X244" s="6"/>
      <c r="Y244" s="6"/>
      <c r="Z244" s="6"/>
    </row>
    <row r="245" spans="1:26" ht="12.75">
      <c r="A245" s="5"/>
      <c r="B245" s="5"/>
      <c r="C245" s="5"/>
      <c r="D245" s="5"/>
      <c r="E245" s="4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4"/>
      <c r="Q245" s="4"/>
      <c r="R245" s="4"/>
      <c r="S245" s="4"/>
      <c r="T245" s="5"/>
      <c r="U245" s="5"/>
      <c r="V245" s="5"/>
      <c r="W245" s="5"/>
      <c r="X245" s="6"/>
      <c r="Y245" s="6"/>
      <c r="Z245" s="6"/>
    </row>
    <row r="246" spans="1:26" ht="12.75">
      <c r="A246" s="5"/>
      <c r="B246" s="5"/>
      <c r="C246" s="5"/>
      <c r="D246" s="5"/>
      <c r="E246" s="4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4"/>
      <c r="Q246" s="4"/>
      <c r="R246" s="4"/>
      <c r="S246" s="4"/>
      <c r="T246" s="5"/>
      <c r="U246" s="5"/>
      <c r="V246" s="5"/>
      <c r="W246" s="5"/>
      <c r="X246" s="6"/>
      <c r="Y246" s="6"/>
      <c r="Z246" s="6"/>
    </row>
    <row r="247" spans="1:26" ht="12.75">
      <c r="A247" s="5"/>
      <c r="B247" s="5"/>
      <c r="C247" s="5"/>
      <c r="D247" s="5"/>
      <c r="E247" s="4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4"/>
      <c r="Q247" s="4"/>
      <c r="R247" s="4"/>
      <c r="S247" s="4"/>
      <c r="T247" s="5"/>
      <c r="U247" s="5"/>
      <c r="V247" s="5"/>
      <c r="W247" s="5"/>
      <c r="X247" s="6"/>
      <c r="Y247" s="6"/>
      <c r="Z247" s="6"/>
    </row>
    <row r="248" spans="1:26" ht="12.75">
      <c r="A248" s="5"/>
      <c r="B248" s="5"/>
      <c r="C248" s="5"/>
      <c r="D248" s="5"/>
      <c r="E248" s="4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4"/>
      <c r="Q248" s="4"/>
      <c r="R248" s="4"/>
      <c r="S248" s="4"/>
      <c r="T248" s="5"/>
      <c r="U248" s="5"/>
      <c r="V248" s="5"/>
      <c r="W248" s="5"/>
      <c r="X248" s="6"/>
      <c r="Y248" s="6"/>
      <c r="Z248" s="6"/>
    </row>
    <row r="249" spans="1:26" ht="12.75">
      <c r="A249" s="5"/>
      <c r="B249" s="5"/>
      <c r="C249" s="5"/>
      <c r="D249" s="5"/>
      <c r="E249" s="4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4"/>
      <c r="R249" s="4"/>
      <c r="S249" s="4"/>
      <c r="T249" s="5"/>
      <c r="U249" s="5"/>
      <c r="V249" s="5"/>
      <c r="W249" s="5"/>
      <c r="X249" s="6"/>
      <c r="Y249" s="6"/>
      <c r="Z249" s="6"/>
    </row>
    <row r="250" spans="1:26" ht="12.75">
      <c r="A250" s="5"/>
      <c r="B250" s="5"/>
      <c r="C250" s="5"/>
      <c r="D250" s="5"/>
      <c r="E250" s="4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4"/>
      <c r="R250" s="4"/>
      <c r="S250" s="4"/>
      <c r="T250" s="5"/>
      <c r="U250" s="5"/>
      <c r="V250" s="5"/>
      <c r="W250" s="5"/>
      <c r="X250" s="6"/>
      <c r="Y250" s="6"/>
      <c r="Z250" s="6"/>
    </row>
    <row r="251" spans="1:26" ht="12.75">
      <c r="A251" s="5"/>
      <c r="B251" s="5"/>
      <c r="C251" s="5"/>
      <c r="D251" s="5"/>
      <c r="E251" s="4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4"/>
      <c r="R251" s="4"/>
      <c r="S251" s="4"/>
      <c r="T251" s="5"/>
      <c r="U251" s="5"/>
      <c r="V251" s="5"/>
      <c r="W251" s="5"/>
      <c r="X251" s="6"/>
      <c r="Y251" s="6"/>
      <c r="Z251" s="6"/>
    </row>
    <row r="252" spans="1:26" ht="12.75">
      <c r="A252" s="5"/>
      <c r="B252" s="5"/>
      <c r="C252" s="5"/>
      <c r="D252" s="5"/>
      <c r="E252" s="4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4"/>
      <c r="Q252" s="4"/>
      <c r="R252" s="4"/>
      <c r="S252" s="4"/>
      <c r="T252" s="5"/>
      <c r="U252" s="5"/>
      <c r="V252" s="5"/>
      <c r="W252" s="5"/>
      <c r="X252" s="6"/>
      <c r="Y252" s="6"/>
      <c r="Z252" s="6"/>
    </row>
    <row r="253" spans="1:26" ht="12.75">
      <c r="A253" s="5"/>
      <c r="B253" s="5"/>
      <c r="C253" s="5"/>
      <c r="D253" s="5"/>
      <c r="E253" s="4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4"/>
      <c r="R253" s="4"/>
      <c r="S253" s="4"/>
      <c r="T253" s="5"/>
      <c r="U253" s="5"/>
      <c r="V253" s="5"/>
      <c r="W253" s="5"/>
      <c r="X253" s="6"/>
      <c r="Y253" s="6"/>
      <c r="Z253" s="6"/>
    </row>
    <row r="254" spans="1:26" ht="12.75">
      <c r="A254" s="5"/>
      <c r="B254" s="5"/>
      <c r="C254" s="5"/>
      <c r="D254" s="5"/>
      <c r="E254" s="4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4"/>
      <c r="R254" s="4"/>
      <c r="S254" s="4"/>
      <c r="T254" s="5"/>
      <c r="U254" s="5"/>
      <c r="V254" s="5"/>
      <c r="W254" s="5"/>
      <c r="X254" s="6"/>
      <c r="Y254" s="6"/>
      <c r="Z254" s="6"/>
    </row>
    <row r="255" spans="1:26" ht="12.75">
      <c r="A255" s="5"/>
      <c r="B255" s="5"/>
      <c r="C255" s="5"/>
      <c r="D255" s="5"/>
      <c r="E255" s="4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4"/>
      <c r="Q255" s="4"/>
      <c r="R255" s="4"/>
      <c r="S255" s="4"/>
      <c r="T255" s="5"/>
      <c r="U255" s="5"/>
      <c r="V255" s="5"/>
      <c r="W255" s="5"/>
      <c r="X255" s="6"/>
      <c r="Y255" s="6"/>
      <c r="Z255" s="6"/>
    </row>
    <row r="256" spans="1:26" ht="12.75">
      <c r="A256" s="5"/>
      <c r="B256" s="5"/>
      <c r="C256" s="5"/>
      <c r="D256" s="5"/>
      <c r="E256" s="4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4"/>
      <c r="Q256" s="4"/>
      <c r="R256" s="4"/>
      <c r="S256" s="4"/>
      <c r="T256" s="5"/>
      <c r="U256" s="5"/>
      <c r="V256" s="5"/>
      <c r="W256" s="5"/>
      <c r="X256" s="6"/>
      <c r="Y256" s="6"/>
      <c r="Z256" s="6"/>
    </row>
    <row r="257" spans="1:26" ht="12.75">
      <c r="A257" s="5"/>
      <c r="B257" s="5"/>
      <c r="C257" s="5"/>
      <c r="D257" s="5"/>
      <c r="E257" s="4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  <c r="S257" s="4"/>
      <c r="T257" s="5"/>
      <c r="U257" s="5"/>
      <c r="V257" s="5"/>
      <c r="W257" s="5"/>
      <c r="X257" s="6"/>
      <c r="Y257" s="6"/>
      <c r="Z257" s="6"/>
    </row>
    <row r="258" spans="1:26" ht="12.75">
      <c r="A258" s="5"/>
      <c r="B258" s="5"/>
      <c r="C258" s="5"/>
      <c r="D258" s="5"/>
      <c r="E258" s="4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4"/>
      <c r="Q258" s="4"/>
      <c r="R258" s="4"/>
      <c r="S258" s="4"/>
      <c r="T258" s="5"/>
      <c r="U258" s="5"/>
      <c r="V258" s="5"/>
      <c r="W258" s="5"/>
      <c r="X258" s="6"/>
      <c r="Y258" s="6"/>
      <c r="Z258" s="6"/>
    </row>
    <row r="259" spans="1:26" ht="12.75">
      <c r="A259" s="5"/>
      <c r="B259" s="5"/>
      <c r="C259" s="5"/>
      <c r="D259" s="5"/>
      <c r="E259" s="4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4"/>
      <c r="Q259" s="4"/>
      <c r="R259" s="4"/>
      <c r="S259" s="4"/>
      <c r="T259" s="5"/>
      <c r="U259" s="5"/>
      <c r="V259" s="5"/>
      <c r="W259" s="5"/>
      <c r="X259" s="6"/>
      <c r="Y259" s="6"/>
      <c r="Z259" s="6"/>
    </row>
    <row r="260" spans="1:26" ht="12.75">
      <c r="A260" s="5"/>
      <c r="B260" s="5"/>
      <c r="C260" s="5"/>
      <c r="D260" s="5"/>
      <c r="E260" s="4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4"/>
      <c r="Q260" s="4"/>
      <c r="R260" s="4"/>
      <c r="S260" s="4"/>
      <c r="T260" s="5"/>
      <c r="U260" s="5"/>
      <c r="V260" s="5"/>
      <c r="W260" s="5"/>
      <c r="X260" s="6"/>
      <c r="Y260" s="6"/>
      <c r="Z260" s="6"/>
    </row>
    <row r="261" spans="1:26" ht="12.75">
      <c r="A261" s="5"/>
      <c r="B261" s="5"/>
      <c r="C261" s="5"/>
      <c r="D261" s="5"/>
      <c r="E261" s="4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4"/>
      <c r="Q261" s="4"/>
      <c r="R261" s="4"/>
      <c r="S261" s="4"/>
      <c r="T261" s="5"/>
      <c r="U261" s="5"/>
      <c r="V261" s="5"/>
      <c r="W261" s="5"/>
      <c r="X261" s="6"/>
      <c r="Y261" s="6"/>
      <c r="Z261" s="6"/>
    </row>
    <row r="262" spans="1:26" ht="12.75">
      <c r="A262" s="5"/>
      <c r="B262" s="5"/>
      <c r="C262" s="5"/>
      <c r="D262" s="5"/>
      <c r="E262" s="4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4"/>
      <c r="Q262" s="4"/>
      <c r="R262" s="4"/>
      <c r="S262" s="4"/>
      <c r="T262" s="5"/>
      <c r="U262" s="5"/>
      <c r="V262" s="5"/>
      <c r="W262" s="5"/>
      <c r="X262" s="6"/>
      <c r="Y262" s="6"/>
      <c r="Z262" s="6"/>
    </row>
    <row r="263" spans="1:26" ht="12.75">
      <c r="A263" s="5"/>
      <c r="B263" s="5"/>
      <c r="C263" s="5"/>
      <c r="D263" s="5"/>
      <c r="E263" s="4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4"/>
      <c r="Q263" s="4"/>
      <c r="R263" s="4"/>
      <c r="S263" s="4"/>
      <c r="T263" s="5"/>
      <c r="U263" s="5"/>
      <c r="V263" s="5"/>
      <c r="W263" s="5"/>
      <c r="X263" s="6"/>
      <c r="Y263" s="6"/>
      <c r="Z263" s="6"/>
    </row>
    <row r="264" spans="1:26" ht="12.75">
      <c r="A264" s="5"/>
      <c r="B264" s="5"/>
      <c r="C264" s="5"/>
      <c r="D264" s="5"/>
      <c r="E264" s="4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4"/>
      <c r="Q264" s="4"/>
      <c r="R264" s="4"/>
      <c r="S264" s="4"/>
      <c r="T264" s="5"/>
      <c r="U264" s="5"/>
      <c r="V264" s="5"/>
      <c r="W264" s="5"/>
      <c r="X264" s="6"/>
      <c r="Y264" s="6"/>
      <c r="Z264" s="6"/>
    </row>
    <row r="265" spans="1:26" ht="12.75">
      <c r="A265" s="5"/>
      <c r="B265" s="5"/>
      <c r="C265" s="5"/>
      <c r="D265" s="5"/>
      <c r="E265" s="4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4"/>
      <c r="Q265" s="4"/>
      <c r="R265" s="4"/>
      <c r="S265" s="4"/>
      <c r="T265" s="5"/>
      <c r="U265" s="5"/>
      <c r="V265" s="5"/>
      <c r="W265" s="5"/>
      <c r="X265" s="6"/>
      <c r="Y265" s="6"/>
      <c r="Z265" s="6"/>
    </row>
    <row r="266" spans="1:26" ht="12.75">
      <c r="A266" s="5"/>
      <c r="B266" s="5"/>
      <c r="C266" s="5"/>
      <c r="D266" s="5"/>
      <c r="E266" s="4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  <c r="S266" s="4"/>
      <c r="T266" s="5"/>
      <c r="U266" s="5"/>
      <c r="V266" s="5"/>
      <c r="W266" s="5"/>
      <c r="X266" s="6"/>
      <c r="Y266" s="6"/>
      <c r="Z266" s="6"/>
    </row>
    <row r="267" spans="1:26" ht="12.75">
      <c r="A267" s="5"/>
      <c r="B267" s="5"/>
      <c r="C267" s="5"/>
      <c r="D267" s="5"/>
      <c r="E267" s="4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4"/>
      <c r="R267" s="4"/>
      <c r="S267" s="4"/>
      <c r="T267" s="5"/>
      <c r="U267" s="5"/>
      <c r="V267" s="5"/>
      <c r="W267" s="5"/>
      <c r="X267" s="6"/>
      <c r="Y267" s="6"/>
      <c r="Z267" s="6"/>
    </row>
    <row r="268" spans="1:26" ht="12.75">
      <c r="A268" s="5"/>
      <c r="B268" s="5"/>
      <c r="C268" s="5"/>
      <c r="D268" s="5"/>
      <c r="E268" s="4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4"/>
      <c r="R268" s="4"/>
      <c r="S268" s="4"/>
      <c r="T268" s="5"/>
      <c r="U268" s="5"/>
      <c r="V268" s="5"/>
      <c r="W268" s="5"/>
      <c r="X268" s="6"/>
      <c r="Y268" s="6"/>
      <c r="Z268" s="6"/>
    </row>
    <row r="269" spans="1:26" ht="12.75">
      <c r="A269" s="5"/>
      <c r="B269" s="5"/>
      <c r="C269" s="5"/>
      <c r="D269" s="5"/>
      <c r="E269" s="4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4"/>
      <c r="Q269" s="4"/>
      <c r="R269" s="4"/>
      <c r="S269" s="4"/>
      <c r="T269" s="5"/>
      <c r="U269" s="5"/>
      <c r="V269" s="5"/>
      <c r="W269" s="5"/>
      <c r="X269" s="6"/>
      <c r="Y269" s="6"/>
      <c r="Z269" s="6"/>
    </row>
    <row r="270" spans="1:26" ht="12.75">
      <c r="A270" s="5"/>
      <c r="B270" s="5"/>
      <c r="C270" s="5"/>
      <c r="D270" s="5"/>
      <c r="E270" s="4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4"/>
      <c r="Q270" s="4"/>
      <c r="R270" s="4"/>
      <c r="S270" s="4"/>
      <c r="T270" s="5"/>
      <c r="U270" s="5"/>
      <c r="V270" s="5"/>
      <c r="W270" s="5"/>
      <c r="X270" s="6"/>
      <c r="Y270" s="6"/>
      <c r="Z270" s="6"/>
    </row>
    <row r="271" spans="1:26" ht="12.75">
      <c r="A271" s="5"/>
      <c r="B271" s="5"/>
      <c r="C271" s="5"/>
      <c r="D271" s="5"/>
      <c r="E271" s="4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4"/>
      <c r="Q271" s="4"/>
      <c r="R271" s="4"/>
      <c r="S271" s="4"/>
      <c r="T271" s="5"/>
      <c r="U271" s="5"/>
      <c r="V271" s="5"/>
      <c r="W271" s="5"/>
      <c r="X271" s="6"/>
      <c r="Y271" s="6"/>
      <c r="Z271" s="6"/>
    </row>
    <row r="272" spans="1:26" ht="12.75">
      <c r="A272" s="5"/>
      <c r="B272" s="5"/>
      <c r="C272" s="5"/>
      <c r="D272" s="5"/>
      <c r="E272" s="4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4"/>
      <c r="Q272" s="4"/>
      <c r="R272" s="4"/>
      <c r="S272" s="4"/>
      <c r="T272" s="5"/>
      <c r="U272" s="5"/>
      <c r="V272" s="5"/>
      <c r="W272" s="5"/>
      <c r="X272" s="6"/>
      <c r="Y272" s="6"/>
      <c r="Z272" s="6"/>
    </row>
    <row r="273" spans="1:26" ht="12.75">
      <c r="A273" s="5"/>
      <c r="B273" s="5"/>
      <c r="C273" s="5"/>
      <c r="D273" s="5"/>
      <c r="E273" s="4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4"/>
      <c r="Q273" s="4"/>
      <c r="R273" s="4"/>
      <c r="S273" s="4"/>
      <c r="T273" s="5"/>
      <c r="U273" s="5"/>
      <c r="V273" s="5"/>
      <c r="W273" s="5"/>
      <c r="X273" s="6"/>
      <c r="Y273" s="6"/>
      <c r="Z273" s="6"/>
    </row>
    <row r="274" spans="1:26" ht="12.75">
      <c r="A274" s="5"/>
      <c r="B274" s="5"/>
      <c r="C274" s="5"/>
      <c r="D274" s="5"/>
      <c r="E274" s="4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4"/>
      <c r="Q274" s="4"/>
      <c r="R274" s="4"/>
      <c r="S274" s="4"/>
      <c r="T274" s="5"/>
      <c r="U274" s="5"/>
      <c r="V274" s="5"/>
      <c r="W274" s="5"/>
      <c r="X274" s="6"/>
      <c r="Y274" s="6"/>
      <c r="Z274" s="6"/>
    </row>
    <row r="275" spans="1:26" ht="12.75">
      <c r="A275" s="5"/>
      <c r="B275" s="5"/>
      <c r="C275" s="5"/>
      <c r="D275" s="5"/>
      <c r="E275" s="4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4"/>
      <c r="Q275" s="4"/>
      <c r="R275" s="4"/>
      <c r="S275" s="4"/>
      <c r="T275" s="5"/>
      <c r="U275" s="5"/>
      <c r="V275" s="5"/>
      <c r="W275" s="5"/>
      <c r="X275" s="6"/>
      <c r="Y275" s="6"/>
      <c r="Z275" s="6"/>
    </row>
    <row r="276" spans="1:26" ht="12.75">
      <c r="A276" s="5"/>
      <c r="B276" s="5"/>
      <c r="C276" s="5"/>
      <c r="D276" s="5"/>
      <c r="E276" s="4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4"/>
      <c r="Q276" s="4"/>
      <c r="R276" s="4"/>
      <c r="S276" s="4"/>
      <c r="T276" s="5"/>
      <c r="U276" s="5"/>
      <c r="V276" s="5"/>
      <c r="W276" s="5"/>
      <c r="X276" s="6"/>
      <c r="Y276" s="6"/>
      <c r="Z276" s="6"/>
    </row>
    <row r="277" spans="1:26" ht="12.75">
      <c r="A277" s="5"/>
      <c r="B277" s="5"/>
      <c r="C277" s="5"/>
      <c r="D277" s="5"/>
      <c r="E277" s="4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4"/>
      <c r="Q277" s="4"/>
      <c r="R277" s="4"/>
      <c r="S277" s="4"/>
      <c r="T277" s="5"/>
      <c r="U277" s="5"/>
      <c r="V277" s="5"/>
      <c r="W277" s="5"/>
      <c r="X277" s="6"/>
      <c r="Y277" s="6"/>
      <c r="Z277" s="6"/>
    </row>
    <row r="278" spans="1:26" ht="12.75">
      <c r="A278" s="5"/>
      <c r="B278" s="5"/>
      <c r="C278" s="5"/>
      <c r="D278" s="5"/>
      <c r="E278" s="4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4"/>
      <c r="Q278" s="4"/>
      <c r="R278" s="4"/>
      <c r="S278" s="4"/>
      <c r="T278" s="5"/>
      <c r="U278" s="5"/>
      <c r="V278" s="5"/>
      <c r="W278" s="5"/>
      <c r="X278" s="6"/>
      <c r="Y278" s="6"/>
      <c r="Z278" s="6"/>
    </row>
    <row r="279" spans="1:26" ht="12.75">
      <c r="A279" s="5"/>
      <c r="B279" s="5"/>
      <c r="C279" s="5"/>
      <c r="D279" s="5"/>
      <c r="E279" s="4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4"/>
      <c r="Q279" s="4"/>
      <c r="R279" s="4"/>
      <c r="S279" s="4"/>
      <c r="T279" s="5"/>
      <c r="U279" s="5"/>
      <c r="V279" s="5"/>
      <c r="W279" s="5"/>
      <c r="X279" s="6"/>
      <c r="Y279" s="6"/>
      <c r="Z279" s="6"/>
    </row>
    <row r="280" spans="1:26" ht="12.75">
      <c r="A280" s="5"/>
      <c r="B280" s="5"/>
      <c r="C280" s="5"/>
      <c r="D280" s="5"/>
      <c r="E280" s="4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4"/>
      <c r="Q280" s="4"/>
      <c r="R280" s="4"/>
      <c r="S280" s="4"/>
      <c r="T280" s="5"/>
      <c r="U280" s="5"/>
      <c r="V280" s="5"/>
      <c r="W280" s="5"/>
      <c r="X280" s="6"/>
      <c r="Y280" s="6"/>
      <c r="Z280" s="6"/>
    </row>
    <row r="281" spans="1:26" ht="12.75">
      <c r="A281" s="5"/>
      <c r="B281" s="5"/>
      <c r="C281" s="5"/>
      <c r="D281" s="5"/>
      <c r="E281" s="4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4"/>
      <c r="Q281" s="4"/>
      <c r="R281" s="4"/>
      <c r="S281" s="4"/>
      <c r="T281" s="5"/>
      <c r="U281" s="5"/>
      <c r="V281" s="5"/>
      <c r="W281" s="5"/>
      <c r="X281" s="6"/>
      <c r="Y281" s="6"/>
      <c r="Z281" s="6"/>
    </row>
    <row r="282" spans="1:26" ht="12.75">
      <c r="A282" s="5"/>
      <c r="B282" s="5"/>
      <c r="C282" s="5"/>
      <c r="D282" s="5"/>
      <c r="E282" s="4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4"/>
      <c r="Q282" s="4"/>
      <c r="R282" s="4"/>
      <c r="S282" s="4"/>
      <c r="T282" s="5"/>
      <c r="U282" s="5"/>
      <c r="V282" s="5"/>
      <c r="W282" s="5"/>
      <c r="X282" s="6"/>
      <c r="Y282" s="6"/>
      <c r="Z282" s="6"/>
    </row>
    <row r="283" spans="1:26" ht="12.75">
      <c r="A283" s="5"/>
      <c r="B283" s="5"/>
      <c r="C283" s="5"/>
      <c r="D283" s="5"/>
      <c r="E283" s="4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4"/>
      <c r="Q283" s="4"/>
      <c r="R283" s="4"/>
      <c r="S283" s="4"/>
      <c r="T283" s="5"/>
      <c r="U283" s="5"/>
      <c r="V283" s="5"/>
      <c r="W283" s="5"/>
      <c r="X283" s="6"/>
      <c r="Y283" s="6"/>
      <c r="Z283" s="6"/>
    </row>
    <row r="284" spans="1:26" ht="12.75">
      <c r="A284" s="5"/>
      <c r="B284" s="5"/>
      <c r="C284" s="5"/>
      <c r="D284" s="5"/>
      <c r="E284" s="4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4"/>
      <c r="Q284" s="4"/>
      <c r="R284" s="4"/>
      <c r="S284" s="4"/>
      <c r="T284" s="5"/>
      <c r="U284" s="5"/>
      <c r="V284" s="5"/>
      <c r="W284" s="5"/>
      <c r="X284" s="6"/>
      <c r="Y284" s="6"/>
      <c r="Z284" s="6"/>
    </row>
    <row r="285" spans="1:26" ht="12.75">
      <c r="A285" s="5"/>
      <c r="B285" s="5"/>
      <c r="C285" s="5"/>
      <c r="D285" s="5"/>
      <c r="E285" s="4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4"/>
      <c r="Q285" s="4"/>
      <c r="R285" s="4"/>
      <c r="S285" s="4"/>
      <c r="T285" s="5"/>
      <c r="U285" s="5"/>
      <c r="V285" s="5"/>
      <c r="W285" s="5"/>
      <c r="X285" s="6"/>
      <c r="Y285" s="6"/>
      <c r="Z285" s="6"/>
    </row>
    <row r="286" spans="1:26" ht="12.75">
      <c r="A286" s="5"/>
      <c r="B286" s="5"/>
      <c r="C286" s="5"/>
      <c r="D286" s="5"/>
      <c r="E286" s="4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4"/>
      <c r="R286" s="4"/>
      <c r="S286" s="4"/>
      <c r="T286" s="5"/>
      <c r="U286" s="5"/>
      <c r="V286" s="5"/>
      <c r="W286" s="5"/>
      <c r="X286" s="6"/>
      <c r="Y286" s="6"/>
      <c r="Z286" s="6"/>
    </row>
    <row r="287" spans="1:26" ht="12.75">
      <c r="A287" s="5"/>
      <c r="B287" s="5"/>
      <c r="C287" s="5"/>
      <c r="D287" s="5"/>
      <c r="E287" s="4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4"/>
      <c r="Q287" s="4"/>
      <c r="R287" s="4"/>
      <c r="S287" s="4"/>
      <c r="T287" s="5"/>
      <c r="U287" s="5"/>
      <c r="V287" s="5"/>
      <c r="W287" s="5"/>
      <c r="X287" s="6"/>
      <c r="Y287" s="6"/>
      <c r="Z287" s="6"/>
    </row>
    <row r="288" spans="1:26" ht="12.75">
      <c r="A288" s="5"/>
      <c r="B288" s="5"/>
      <c r="C288" s="5"/>
      <c r="D288" s="5"/>
      <c r="E288" s="4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4"/>
      <c r="Q288" s="4"/>
      <c r="R288" s="4"/>
      <c r="S288" s="4"/>
      <c r="T288" s="5"/>
      <c r="U288" s="5"/>
      <c r="V288" s="5"/>
      <c r="W288" s="5"/>
      <c r="X288" s="6"/>
      <c r="Y288" s="6"/>
      <c r="Z288" s="6"/>
    </row>
    <row r="289" spans="1:26" ht="12.75">
      <c r="A289" s="5"/>
      <c r="B289" s="5"/>
      <c r="C289" s="5"/>
      <c r="D289" s="5"/>
      <c r="E289" s="4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4"/>
      <c r="Q289" s="4"/>
      <c r="R289" s="4"/>
      <c r="S289" s="4"/>
      <c r="T289" s="5"/>
      <c r="U289" s="5"/>
      <c r="V289" s="5"/>
      <c r="W289" s="5"/>
      <c r="X289" s="6"/>
      <c r="Y289" s="6"/>
      <c r="Z289" s="6"/>
    </row>
    <row r="290" spans="1:26" ht="12.75">
      <c r="A290" s="5"/>
      <c r="B290" s="5"/>
      <c r="C290" s="5"/>
      <c r="D290" s="5"/>
      <c r="E290" s="4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4"/>
      <c r="Q290" s="4"/>
      <c r="R290" s="4"/>
      <c r="S290" s="4"/>
      <c r="T290" s="5"/>
      <c r="U290" s="5"/>
      <c r="V290" s="5"/>
      <c r="W290" s="5"/>
      <c r="X290" s="6"/>
      <c r="Y290" s="6"/>
      <c r="Z290" s="6"/>
    </row>
    <row r="291" spans="1:23" ht="12.75">
      <c r="A291" s="5"/>
      <c r="B291" s="5"/>
      <c r="C291" s="5"/>
      <c r="D291" s="5"/>
      <c r="E291" s="4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4"/>
      <c r="R291" s="4"/>
      <c r="S291" s="4"/>
      <c r="T291" s="5"/>
      <c r="U291" s="5"/>
      <c r="V291" s="5"/>
      <c r="W291" s="5"/>
    </row>
    <row r="292" spans="1:23" ht="12.75">
      <c r="A292" s="5"/>
      <c r="B292" s="5"/>
      <c r="C292" s="5"/>
      <c r="D292" s="5"/>
      <c r="E292" s="4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4"/>
      <c r="R292" s="4"/>
      <c r="S292" s="4"/>
      <c r="T292" s="5"/>
      <c r="U292" s="5"/>
      <c r="V292" s="5"/>
      <c r="W292" s="5"/>
    </row>
    <row r="293" spans="1:23" ht="12.75">
      <c r="A293" s="5"/>
      <c r="B293" s="5"/>
      <c r="C293" s="5"/>
      <c r="D293" s="5"/>
      <c r="E293" s="4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4"/>
      <c r="R293" s="4"/>
      <c r="S293" s="4"/>
      <c r="T293" s="5"/>
      <c r="U293" s="5"/>
      <c r="V293" s="5"/>
      <c r="W293" s="5"/>
    </row>
    <row r="294" spans="1:23" ht="12.75">
      <c r="A294" s="5"/>
      <c r="B294" s="5"/>
      <c r="C294" s="5"/>
      <c r="D294" s="5"/>
      <c r="E294" s="4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4"/>
      <c r="Q294" s="4"/>
      <c r="R294" s="4"/>
      <c r="S294" s="4"/>
      <c r="T294" s="5"/>
      <c r="U294" s="5"/>
      <c r="V294" s="5"/>
      <c r="W294" s="5"/>
    </row>
    <row r="295" spans="1:23" ht="12.75">
      <c r="A295" s="5"/>
      <c r="B295" s="5"/>
      <c r="C295" s="5"/>
      <c r="D295" s="5"/>
      <c r="E295" s="4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4"/>
      <c r="R295" s="4"/>
      <c r="S295" s="4"/>
      <c r="T295" s="5"/>
      <c r="U295" s="5"/>
      <c r="V295" s="5"/>
      <c r="W295" s="5"/>
    </row>
    <row r="296" spans="1:23" ht="12.75">
      <c r="A296" s="5"/>
      <c r="B296" s="5"/>
      <c r="C296" s="5"/>
      <c r="D296" s="5"/>
      <c r="E296" s="4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4"/>
      <c r="Q296" s="4"/>
      <c r="R296" s="4"/>
      <c r="S296" s="4"/>
      <c r="T296" s="5"/>
      <c r="U296" s="5"/>
      <c r="V296" s="5"/>
      <c r="W296" s="5"/>
    </row>
    <row r="297" spans="1:23" ht="12.75">
      <c r="A297" s="5"/>
      <c r="B297" s="5"/>
      <c r="C297" s="5"/>
      <c r="D297" s="5"/>
      <c r="E297" s="4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4"/>
      <c r="Q297" s="4"/>
      <c r="R297" s="4"/>
      <c r="S297" s="4"/>
      <c r="T297" s="5"/>
      <c r="U297" s="5"/>
      <c r="V297" s="5"/>
      <c r="W297" s="5"/>
    </row>
    <row r="298" spans="1:23" ht="12.75">
      <c r="A298" s="5"/>
      <c r="B298" s="5"/>
      <c r="C298" s="5"/>
      <c r="D298" s="5"/>
      <c r="E298" s="4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4"/>
      <c r="R298" s="4"/>
      <c r="S298" s="4"/>
      <c r="T298" s="5"/>
      <c r="U298" s="5"/>
      <c r="V298" s="5"/>
      <c r="W298" s="5"/>
    </row>
    <row r="299" spans="1:23" ht="12.75">
      <c r="A299" s="5"/>
      <c r="B299" s="5"/>
      <c r="C299" s="5"/>
      <c r="D299" s="5"/>
      <c r="E299" s="4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4"/>
      <c r="Q299" s="4"/>
      <c r="R299" s="4"/>
      <c r="S299" s="4"/>
      <c r="T299" s="5"/>
      <c r="U299" s="5"/>
      <c r="V299" s="5"/>
      <c r="W299" s="5"/>
    </row>
    <row r="300" spans="1:23" ht="12.75">
      <c r="A300" s="5"/>
      <c r="B300" s="5"/>
      <c r="C300" s="5"/>
      <c r="D300" s="5"/>
      <c r="E300" s="4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4"/>
      <c r="Q300" s="4"/>
      <c r="R300" s="4"/>
      <c r="S300" s="4"/>
      <c r="T300" s="5"/>
      <c r="U300" s="5"/>
      <c r="V300" s="5"/>
      <c r="W300" s="5"/>
    </row>
    <row r="301" spans="1:23" ht="12.75">
      <c r="A301" s="5"/>
      <c r="B301" s="5"/>
      <c r="C301" s="5"/>
      <c r="D301" s="5"/>
      <c r="E301" s="4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4"/>
      <c r="Q301" s="4"/>
      <c r="R301" s="4"/>
      <c r="S301" s="4"/>
      <c r="T301" s="5"/>
      <c r="U301" s="5"/>
      <c r="V301" s="5"/>
      <c r="W301" s="5"/>
    </row>
    <row r="302" spans="1:23" ht="12.75">
      <c r="A302" s="5"/>
      <c r="B302" s="5"/>
      <c r="C302" s="5"/>
      <c r="D302" s="5"/>
      <c r="E302" s="4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4"/>
      <c r="R302" s="4"/>
      <c r="S302" s="4"/>
      <c r="T302" s="5"/>
      <c r="U302" s="5"/>
      <c r="V302" s="5"/>
      <c r="W302" s="5"/>
    </row>
    <row r="303" spans="1:23" ht="12.75">
      <c r="A303" s="5"/>
      <c r="B303" s="5"/>
      <c r="C303" s="5"/>
      <c r="D303" s="5"/>
      <c r="E303" s="4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4"/>
      <c r="R303" s="4"/>
      <c r="S303" s="4"/>
      <c r="T303" s="5"/>
      <c r="U303" s="5"/>
      <c r="V303" s="5"/>
      <c r="W303" s="5"/>
    </row>
    <row r="304" spans="1:23" ht="12.75">
      <c r="A304" s="5"/>
      <c r="B304" s="5"/>
      <c r="C304" s="5"/>
      <c r="D304" s="5"/>
      <c r="E304" s="4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4"/>
      <c r="Q304" s="4"/>
      <c r="R304" s="4"/>
      <c r="S304" s="4"/>
      <c r="T304" s="5"/>
      <c r="U304" s="5"/>
      <c r="V304" s="5"/>
      <c r="W304" s="5"/>
    </row>
    <row r="305" spans="1:23" ht="12.75">
      <c r="A305" s="5"/>
      <c r="B305" s="5"/>
      <c r="C305" s="5"/>
      <c r="D305" s="5"/>
      <c r="E305" s="4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4"/>
      <c r="Q305" s="4"/>
      <c r="R305" s="4"/>
      <c r="S305" s="4"/>
      <c r="T305" s="5"/>
      <c r="U305" s="5"/>
      <c r="V305" s="5"/>
      <c r="W305" s="5"/>
    </row>
    <row r="306" spans="1:23" ht="12.75">
      <c r="A306" s="5"/>
      <c r="B306" s="5"/>
      <c r="C306" s="5"/>
      <c r="D306" s="5"/>
      <c r="E306" s="4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4"/>
      <c r="Q306" s="4"/>
      <c r="R306" s="4"/>
      <c r="S306" s="4"/>
      <c r="T306" s="5"/>
      <c r="U306" s="5"/>
      <c r="V306" s="5"/>
      <c r="W306" s="5"/>
    </row>
    <row r="307" spans="1:23" ht="12.75">
      <c r="A307" s="5"/>
      <c r="B307" s="5"/>
      <c r="C307" s="5"/>
      <c r="D307" s="5"/>
      <c r="E307" s="4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4"/>
      <c r="Q307" s="4"/>
      <c r="R307" s="4"/>
      <c r="S307" s="4"/>
      <c r="T307" s="5"/>
      <c r="U307" s="5"/>
      <c r="V307" s="5"/>
      <c r="W307" s="5"/>
    </row>
    <row r="308" spans="1:23" ht="12.75">
      <c r="A308" s="5"/>
      <c r="B308" s="5"/>
      <c r="C308" s="5"/>
      <c r="D308" s="5"/>
      <c r="E308" s="4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4"/>
      <c r="Q308" s="4"/>
      <c r="R308" s="4"/>
      <c r="S308" s="4"/>
      <c r="T308" s="5"/>
      <c r="U308" s="5"/>
      <c r="V308" s="5"/>
      <c r="W308" s="5"/>
    </row>
    <row r="309" spans="1:23" ht="12.75">
      <c r="A309" s="5"/>
      <c r="B309" s="5"/>
      <c r="C309" s="5"/>
      <c r="D309" s="5"/>
      <c r="E309" s="4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4"/>
      <c r="Q309" s="4"/>
      <c r="R309" s="4"/>
      <c r="S309" s="4"/>
      <c r="T309" s="5"/>
      <c r="U309" s="5"/>
      <c r="V309" s="5"/>
      <c r="W309" s="5"/>
    </row>
    <row r="310" spans="1:23" ht="12.75">
      <c r="A310" s="5"/>
      <c r="B310" s="5"/>
      <c r="C310" s="5"/>
      <c r="D310" s="5"/>
      <c r="E310" s="4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4"/>
      <c r="R310" s="4"/>
      <c r="S310" s="4"/>
      <c r="T310" s="5"/>
      <c r="U310" s="5"/>
      <c r="V310" s="5"/>
      <c r="W310" s="5"/>
    </row>
    <row r="311" spans="1:23" ht="12.75">
      <c r="A311" s="5"/>
      <c r="B311" s="5"/>
      <c r="C311" s="5"/>
      <c r="D311" s="5"/>
      <c r="E311" s="4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4"/>
      <c r="R311" s="4"/>
      <c r="S311" s="4"/>
      <c r="T311" s="5"/>
      <c r="U311" s="5"/>
      <c r="V311" s="5"/>
      <c r="W311" s="5"/>
    </row>
    <row r="312" spans="1:23" ht="12.75">
      <c r="A312" s="5"/>
      <c r="B312" s="5"/>
      <c r="C312" s="5"/>
      <c r="D312" s="5"/>
      <c r="E312" s="4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4"/>
      <c r="R312" s="4"/>
      <c r="S312" s="4"/>
      <c r="T312" s="5"/>
      <c r="U312" s="5"/>
      <c r="V312" s="5"/>
      <c r="W312" s="5"/>
    </row>
    <row r="313" spans="1:23" ht="12.75">
      <c r="A313" s="5"/>
      <c r="B313" s="5"/>
      <c r="C313" s="5"/>
      <c r="D313" s="5"/>
      <c r="E313" s="4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4"/>
      <c r="R313" s="4"/>
      <c r="S313" s="4"/>
      <c r="T313" s="5"/>
      <c r="U313" s="5"/>
      <c r="V313" s="5"/>
      <c r="W313" s="5"/>
    </row>
    <row r="314" spans="1:23" ht="12.75">
      <c r="A314" s="5"/>
      <c r="B314" s="5"/>
      <c r="C314" s="5"/>
      <c r="D314" s="5"/>
      <c r="E314" s="4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4"/>
      <c r="R314" s="4"/>
      <c r="S314" s="4"/>
      <c r="T314" s="5"/>
      <c r="U314" s="5"/>
      <c r="V314" s="5"/>
      <c r="W314" s="5"/>
    </row>
    <row r="315" spans="1:23" ht="12.75">
      <c r="A315" s="5"/>
      <c r="B315" s="5"/>
      <c r="C315" s="5"/>
      <c r="D315" s="5"/>
      <c r="E315" s="4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4"/>
      <c r="Q315" s="4"/>
      <c r="R315" s="4"/>
      <c r="S315" s="4"/>
      <c r="T315" s="5"/>
      <c r="U315" s="5"/>
      <c r="V315" s="5"/>
      <c r="W315" s="5"/>
    </row>
    <row r="316" spans="1:23" ht="12.75">
      <c r="A316" s="5"/>
      <c r="B316" s="5"/>
      <c r="C316" s="5"/>
      <c r="D316" s="5"/>
      <c r="E316" s="4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4"/>
      <c r="Q316" s="4"/>
      <c r="R316" s="4"/>
      <c r="S316" s="4"/>
      <c r="T316" s="5"/>
      <c r="U316" s="5"/>
      <c r="V316" s="5"/>
      <c r="W316" s="5"/>
    </row>
    <row r="317" spans="1:23" ht="12.75">
      <c r="A317" s="5"/>
      <c r="B317" s="5"/>
      <c r="C317" s="5"/>
      <c r="D317" s="5"/>
      <c r="E317" s="4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4"/>
      <c r="Q317" s="4"/>
      <c r="R317" s="4"/>
      <c r="S317" s="4"/>
      <c r="T317" s="5"/>
      <c r="U317" s="5"/>
      <c r="V317" s="5"/>
      <c r="W317" s="5"/>
    </row>
    <row r="318" spans="1:23" ht="12.75">
      <c r="A318" s="5"/>
      <c r="B318" s="5"/>
      <c r="C318" s="5"/>
      <c r="D318" s="5"/>
      <c r="E318" s="4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4"/>
      <c r="Q318" s="4"/>
      <c r="R318" s="4"/>
      <c r="S318" s="4"/>
      <c r="T318" s="5"/>
      <c r="U318" s="5"/>
      <c r="V318" s="5"/>
      <c r="W318" s="5"/>
    </row>
    <row r="319" spans="1:23" ht="12.75">
      <c r="A319" s="5"/>
      <c r="B319" s="5"/>
      <c r="C319" s="5"/>
      <c r="D319" s="5"/>
      <c r="E319" s="4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4"/>
      <c r="Q319" s="4"/>
      <c r="R319" s="4"/>
      <c r="S319" s="4"/>
      <c r="T319" s="5"/>
      <c r="U319" s="5"/>
      <c r="V319" s="5"/>
      <c r="W319" s="5"/>
    </row>
    <row r="320" spans="1:23" ht="12.75">
      <c r="A320" s="5"/>
      <c r="B320" s="5"/>
      <c r="C320" s="5"/>
      <c r="D320" s="5"/>
      <c r="E320" s="4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4"/>
      <c r="Q320" s="4"/>
      <c r="R320" s="4"/>
      <c r="S320" s="4"/>
      <c r="T320" s="5"/>
      <c r="U320" s="5"/>
      <c r="V320" s="5"/>
      <c r="W320" s="5"/>
    </row>
    <row r="321" spans="1:23" ht="12.75">
      <c r="A321" s="5"/>
      <c r="B321" s="5"/>
      <c r="C321" s="5"/>
      <c r="D321" s="5"/>
      <c r="E321" s="4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4"/>
      <c r="Q321" s="4"/>
      <c r="R321" s="4"/>
      <c r="S321" s="4"/>
      <c r="T321" s="5"/>
      <c r="U321" s="5"/>
      <c r="V321" s="5"/>
      <c r="W321" s="5"/>
    </row>
    <row r="322" spans="1:23" ht="12.75">
      <c r="A322" s="5"/>
      <c r="B322" s="5"/>
      <c r="C322" s="5"/>
      <c r="D322" s="5"/>
      <c r="E322" s="4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4"/>
      <c r="Q322" s="4"/>
      <c r="R322" s="4"/>
      <c r="S322" s="4"/>
      <c r="T322" s="5"/>
      <c r="U322" s="5"/>
      <c r="V322" s="5"/>
      <c r="W322" s="5"/>
    </row>
    <row r="323" spans="1:23" ht="12.75">
      <c r="A323" s="5"/>
      <c r="B323" s="5"/>
      <c r="C323" s="5"/>
      <c r="D323" s="5"/>
      <c r="E323" s="4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4"/>
      <c r="Q323" s="4"/>
      <c r="R323" s="4"/>
      <c r="S323" s="4"/>
      <c r="T323" s="5"/>
      <c r="U323" s="5"/>
      <c r="V323" s="5"/>
      <c r="W323" s="5"/>
    </row>
    <row r="324" spans="1:23" ht="12.75">
      <c r="A324" s="5"/>
      <c r="B324" s="5"/>
      <c r="C324" s="5"/>
      <c r="D324" s="5"/>
      <c r="E324" s="4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4"/>
      <c r="Q324" s="4"/>
      <c r="R324" s="4"/>
      <c r="S324" s="4"/>
      <c r="T324" s="5"/>
      <c r="U324" s="5"/>
      <c r="V324" s="5"/>
      <c r="W324" s="5"/>
    </row>
    <row r="325" spans="1:23" ht="12.75">
      <c r="A325" s="5"/>
      <c r="B325" s="5"/>
      <c r="C325" s="5"/>
      <c r="D325" s="5"/>
      <c r="E325" s="4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4"/>
      <c r="Q325" s="4"/>
      <c r="R325" s="4"/>
      <c r="S325" s="4"/>
      <c r="T325" s="5"/>
      <c r="U325" s="5"/>
      <c r="V325" s="5"/>
      <c r="W325" s="5"/>
    </row>
    <row r="326" spans="1:23" ht="12.75">
      <c r="A326" s="5"/>
      <c r="B326" s="5"/>
      <c r="C326" s="5"/>
      <c r="D326" s="5"/>
      <c r="E326" s="4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4"/>
      <c r="Q326" s="4"/>
      <c r="R326" s="4"/>
      <c r="S326" s="4"/>
      <c r="T326" s="5"/>
      <c r="U326" s="5"/>
      <c r="V326" s="5"/>
      <c r="W326" s="5"/>
    </row>
    <row r="327" spans="1:23" ht="12.75">
      <c r="A327" s="5"/>
      <c r="B327" s="5"/>
      <c r="C327" s="5"/>
      <c r="D327" s="5"/>
      <c r="E327" s="4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  <c r="R327" s="4"/>
      <c r="S327" s="4"/>
      <c r="T327" s="5"/>
      <c r="U327" s="5"/>
      <c r="V327" s="5"/>
      <c r="W327" s="5"/>
    </row>
    <row r="328" spans="1:23" ht="12.75">
      <c r="A328" s="5"/>
      <c r="B328" s="5"/>
      <c r="C328" s="5"/>
      <c r="D328" s="5"/>
      <c r="E328" s="4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4"/>
      <c r="Q328" s="4"/>
      <c r="R328" s="4"/>
      <c r="S328" s="4"/>
      <c r="T328" s="5"/>
      <c r="U328" s="5"/>
      <c r="V328" s="5"/>
      <c r="W328" s="5"/>
    </row>
    <row r="329" spans="1:23" ht="12.75">
      <c r="A329" s="5"/>
      <c r="B329" s="5"/>
      <c r="C329" s="5"/>
      <c r="D329" s="5"/>
      <c r="E329" s="4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4"/>
      <c r="Q329" s="4"/>
      <c r="R329" s="4"/>
      <c r="S329" s="4"/>
      <c r="T329" s="5"/>
      <c r="U329" s="5"/>
      <c r="V329" s="5"/>
      <c r="W329" s="5"/>
    </row>
    <row r="330" spans="1:23" ht="12.75">
      <c r="A330" s="5"/>
      <c r="B330" s="5"/>
      <c r="C330" s="5"/>
      <c r="D330" s="5"/>
      <c r="E330" s="4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  <c r="R330" s="4"/>
      <c r="S330" s="4"/>
      <c r="T330" s="5"/>
      <c r="U330" s="5"/>
      <c r="V330" s="5"/>
      <c r="W330" s="5"/>
    </row>
    <row r="331" spans="1:23" ht="12.75">
      <c r="A331" s="5"/>
      <c r="B331" s="5"/>
      <c r="C331" s="5"/>
      <c r="D331" s="5"/>
      <c r="E331" s="4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4"/>
      <c r="Q331" s="4"/>
      <c r="R331" s="4"/>
      <c r="S331" s="4"/>
      <c r="T331" s="5"/>
      <c r="U331" s="5"/>
      <c r="V331" s="5"/>
      <c r="W331" s="5"/>
    </row>
    <row r="332" spans="1:23" ht="12.75">
      <c r="A332" s="5"/>
      <c r="B332" s="5"/>
      <c r="C332" s="5"/>
      <c r="D332" s="5"/>
      <c r="E332" s="4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4"/>
      <c r="Q332" s="4"/>
      <c r="R332" s="4"/>
      <c r="S332" s="4"/>
      <c r="T332" s="5"/>
      <c r="U332" s="5"/>
      <c r="V332" s="5"/>
      <c r="W332" s="5"/>
    </row>
    <row r="333" spans="1:23" ht="12.75">
      <c r="A333" s="5"/>
      <c r="B333" s="5"/>
      <c r="C333" s="5"/>
      <c r="D333" s="5"/>
      <c r="E333" s="4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4"/>
      <c r="Q333" s="4"/>
      <c r="R333" s="4"/>
      <c r="S333" s="4"/>
      <c r="T333" s="5"/>
      <c r="U333" s="5"/>
      <c r="V333" s="5"/>
      <c r="W333" s="5"/>
    </row>
    <row r="334" spans="1:23" ht="12.75">
      <c r="A334" s="5"/>
      <c r="B334" s="5"/>
      <c r="C334" s="5"/>
      <c r="D334" s="5"/>
      <c r="E334" s="4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  <c r="R334" s="4"/>
      <c r="S334" s="4"/>
      <c r="T334" s="5"/>
      <c r="U334" s="5"/>
      <c r="V334" s="5"/>
      <c r="W334" s="5"/>
    </row>
    <row r="335" spans="1:23" ht="12.75">
      <c r="A335" s="5"/>
      <c r="B335" s="5"/>
      <c r="C335" s="5"/>
      <c r="D335" s="5"/>
      <c r="E335" s="4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4"/>
      <c r="Q335" s="4"/>
      <c r="R335" s="4"/>
      <c r="S335" s="4"/>
      <c r="T335" s="5"/>
      <c r="U335" s="5"/>
      <c r="V335" s="5"/>
      <c r="W335" s="5"/>
    </row>
    <row r="336" spans="1:23" ht="12.75">
      <c r="A336" s="5"/>
      <c r="B336" s="5"/>
      <c r="C336" s="5"/>
      <c r="D336" s="5"/>
      <c r="E336" s="4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4"/>
      <c r="Q336" s="4"/>
      <c r="R336" s="4"/>
      <c r="S336" s="4"/>
      <c r="T336" s="5"/>
      <c r="U336" s="5"/>
      <c r="V336" s="5"/>
      <c r="W336" s="5"/>
    </row>
    <row r="337" spans="1:23" ht="12.75">
      <c r="A337" s="5"/>
      <c r="B337" s="5"/>
      <c r="C337" s="5"/>
      <c r="D337" s="5"/>
      <c r="E337" s="4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4"/>
      <c r="Q337" s="4"/>
      <c r="R337" s="4"/>
      <c r="S337" s="4"/>
      <c r="T337" s="5"/>
      <c r="U337" s="5"/>
      <c r="V337" s="5"/>
      <c r="W337" s="5"/>
    </row>
    <row r="338" spans="1:23" ht="12.75">
      <c r="A338" s="5"/>
      <c r="B338" s="5"/>
      <c r="C338" s="5"/>
      <c r="D338" s="5"/>
      <c r="E338" s="4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4"/>
      <c r="Q338" s="4"/>
      <c r="R338" s="4"/>
      <c r="S338" s="4"/>
      <c r="T338" s="5"/>
      <c r="U338" s="5"/>
      <c r="V338" s="5"/>
      <c r="W338" s="5"/>
    </row>
    <row r="339" spans="1:23" ht="12.75">
      <c r="A339" s="5"/>
      <c r="B339" s="5"/>
      <c r="C339" s="5"/>
      <c r="D339" s="5"/>
      <c r="E339" s="4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4"/>
      <c r="Q339" s="4"/>
      <c r="R339" s="4"/>
      <c r="S339" s="4"/>
      <c r="T339" s="5"/>
      <c r="U339" s="5"/>
      <c r="V339" s="5"/>
      <c r="W339" s="5"/>
    </row>
    <row r="340" spans="1:23" ht="12.75">
      <c r="A340" s="5"/>
      <c r="B340" s="5"/>
      <c r="C340" s="5"/>
      <c r="D340" s="5"/>
      <c r="E340" s="4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4"/>
      <c r="Q340" s="4"/>
      <c r="R340" s="4"/>
      <c r="S340" s="4"/>
      <c r="T340" s="5"/>
      <c r="U340" s="5"/>
      <c r="V340" s="5"/>
      <c r="W340" s="5"/>
    </row>
    <row r="341" spans="1:23" ht="12.75">
      <c r="A341" s="5"/>
      <c r="B341" s="5"/>
      <c r="C341" s="5"/>
      <c r="D341" s="5"/>
      <c r="E341" s="4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4"/>
      <c r="Q341" s="4"/>
      <c r="R341" s="4"/>
      <c r="S341" s="4"/>
      <c r="T341" s="5"/>
      <c r="U341" s="5"/>
      <c r="V341" s="5"/>
      <c r="W341" s="5"/>
    </row>
    <row r="342" spans="1:23" ht="12.75">
      <c r="A342" s="5"/>
      <c r="B342" s="5"/>
      <c r="C342" s="5"/>
      <c r="D342" s="5"/>
      <c r="E342" s="4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4"/>
      <c r="Q342" s="4"/>
      <c r="R342" s="4"/>
      <c r="S342" s="4"/>
      <c r="T342" s="5"/>
      <c r="U342" s="5"/>
      <c r="V342" s="5"/>
      <c r="W342" s="5"/>
    </row>
    <row r="343" spans="1:23" ht="12.75">
      <c r="A343" s="5"/>
      <c r="B343" s="5"/>
      <c r="C343" s="5"/>
      <c r="D343" s="5"/>
      <c r="E343" s="4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4"/>
      <c r="Q343" s="4"/>
      <c r="R343" s="4"/>
      <c r="S343" s="4"/>
      <c r="T343" s="5"/>
      <c r="U343" s="5"/>
      <c r="V343" s="5"/>
      <c r="W343" s="5"/>
    </row>
    <row r="344" spans="1:23" ht="12.75">
      <c r="A344" s="5"/>
      <c r="B344" s="5"/>
      <c r="C344" s="5"/>
      <c r="D344" s="5"/>
      <c r="E344" s="4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4"/>
      <c r="Q344" s="4"/>
      <c r="R344" s="4"/>
      <c r="S344" s="4"/>
      <c r="T344" s="5"/>
      <c r="U344" s="5"/>
      <c r="V344" s="5"/>
      <c r="W344" s="5"/>
    </row>
    <row r="345" spans="1:23" ht="12.75">
      <c r="A345" s="5"/>
      <c r="B345" s="5"/>
      <c r="C345" s="5"/>
      <c r="D345" s="5"/>
      <c r="E345" s="4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4"/>
      <c r="Q345" s="4"/>
      <c r="R345" s="4"/>
      <c r="S345" s="4"/>
      <c r="T345" s="5"/>
      <c r="U345" s="5"/>
      <c r="V345" s="5"/>
      <c r="W345" s="5"/>
    </row>
    <row r="346" spans="1:23" ht="12.75">
      <c r="A346" s="5"/>
      <c r="B346" s="5"/>
      <c r="C346" s="5"/>
      <c r="D346" s="5"/>
      <c r="E346" s="4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  <c r="R346" s="4"/>
      <c r="S346" s="4"/>
      <c r="T346" s="5"/>
      <c r="U346" s="5"/>
      <c r="V346" s="5"/>
      <c r="W346" s="5"/>
    </row>
    <row r="347" spans="1:23" ht="12.75">
      <c r="A347" s="5"/>
      <c r="B347" s="5"/>
      <c r="C347" s="5"/>
      <c r="D347" s="5"/>
      <c r="E347" s="4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4"/>
      <c r="Q347" s="4"/>
      <c r="R347" s="4"/>
      <c r="S347" s="4"/>
      <c r="T347" s="5"/>
      <c r="U347" s="5"/>
      <c r="V347" s="5"/>
      <c r="W347" s="5"/>
    </row>
    <row r="348" spans="1:23" ht="12.75">
      <c r="A348" s="5"/>
      <c r="B348" s="5"/>
      <c r="C348" s="5"/>
      <c r="D348" s="5"/>
      <c r="E348" s="4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4"/>
      <c r="Q348" s="4"/>
      <c r="R348" s="4"/>
      <c r="S348" s="4"/>
      <c r="T348" s="5"/>
      <c r="U348" s="5"/>
      <c r="V348" s="5"/>
      <c r="W348" s="5"/>
    </row>
    <row r="349" spans="1:23" ht="12.75">
      <c r="A349" s="5"/>
      <c r="B349" s="5"/>
      <c r="C349" s="5"/>
      <c r="D349" s="5"/>
      <c r="E349" s="4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4"/>
      <c r="Q349" s="4"/>
      <c r="R349" s="4"/>
      <c r="S349" s="4"/>
      <c r="T349" s="5"/>
      <c r="U349" s="5"/>
      <c r="V349" s="5"/>
      <c r="W349" s="5"/>
    </row>
    <row r="350" spans="1:23" ht="12.75">
      <c r="A350" s="5"/>
      <c r="B350" s="5"/>
      <c r="C350" s="5"/>
      <c r="D350" s="5"/>
      <c r="E350" s="4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4"/>
      <c r="Q350" s="4"/>
      <c r="R350" s="4"/>
      <c r="S350" s="4"/>
      <c r="T350" s="5"/>
      <c r="U350" s="5"/>
      <c r="V350" s="5"/>
      <c r="W350" s="5"/>
    </row>
    <row r="351" spans="1:23" ht="12.75">
      <c r="A351" s="5"/>
      <c r="B351" s="5"/>
      <c r="C351" s="5"/>
      <c r="D351" s="5"/>
      <c r="E351" s="4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4"/>
      <c r="Q351" s="4"/>
      <c r="R351" s="4"/>
      <c r="S351" s="4"/>
      <c r="T351" s="5"/>
      <c r="U351" s="5"/>
      <c r="V351" s="5"/>
      <c r="W351" s="5"/>
    </row>
    <row r="352" spans="1:23" ht="12.75">
      <c r="A352" s="5"/>
      <c r="B352" s="5"/>
      <c r="C352" s="5"/>
      <c r="D352" s="5"/>
      <c r="E352" s="4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4"/>
      <c r="Q352" s="4"/>
      <c r="R352" s="4"/>
      <c r="S352" s="4"/>
      <c r="T352" s="5"/>
      <c r="U352" s="5"/>
      <c r="V352" s="5"/>
      <c r="W352" s="5"/>
    </row>
    <row r="353" spans="1:23" ht="12.75">
      <c r="A353" s="5"/>
      <c r="B353" s="5"/>
      <c r="C353" s="5"/>
      <c r="D353" s="5"/>
      <c r="E353" s="4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4"/>
      <c r="Q353" s="4"/>
      <c r="R353" s="4"/>
      <c r="S353" s="4"/>
      <c r="T353" s="5"/>
      <c r="U353" s="5"/>
      <c r="V353" s="5"/>
      <c r="W353" s="5"/>
    </row>
    <row r="354" spans="1:23" ht="12.75">
      <c r="A354" s="5"/>
      <c r="B354" s="5"/>
      <c r="C354" s="5"/>
      <c r="D354" s="5"/>
      <c r="E354" s="4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4"/>
      <c r="Q354" s="4"/>
      <c r="R354" s="4"/>
      <c r="S354" s="4"/>
      <c r="T354" s="5"/>
      <c r="U354" s="5"/>
      <c r="V354" s="5"/>
      <c r="W354" s="5"/>
    </row>
    <row r="355" spans="1:23" ht="12.75">
      <c r="A355" s="5"/>
      <c r="B355" s="5"/>
      <c r="C355" s="5"/>
      <c r="D355" s="5"/>
      <c r="E355" s="4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4"/>
      <c r="Q355" s="4"/>
      <c r="R355" s="4"/>
      <c r="S355" s="4"/>
      <c r="T355" s="5"/>
      <c r="U355" s="5"/>
      <c r="V355" s="5"/>
      <c r="W355" s="5"/>
    </row>
    <row r="356" spans="1:23" ht="12.75">
      <c r="A356" s="5"/>
      <c r="B356" s="5"/>
      <c r="C356" s="5"/>
      <c r="D356" s="5"/>
      <c r="E356" s="4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4"/>
      <c r="Q356" s="4"/>
      <c r="R356" s="4"/>
      <c r="S356" s="4"/>
      <c r="T356" s="5"/>
      <c r="U356" s="5"/>
      <c r="V356" s="5"/>
      <c r="W356" s="5"/>
    </row>
    <row r="357" spans="1:23" ht="12.75">
      <c r="A357" s="5"/>
      <c r="B357" s="5"/>
      <c r="C357" s="5"/>
      <c r="D357" s="5"/>
      <c r="E357" s="4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4"/>
      <c r="Q357" s="4"/>
      <c r="R357" s="4"/>
      <c r="S357" s="4"/>
      <c r="T357" s="5"/>
      <c r="U357" s="5"/>
      <c r="V357" s="5"/>
      <c r="W357" s="5"/>
    </row>
    <row r="358" spans="1:23" ht="12.75">
      <c r="A358" s="5"/>
      <c r="B358" s="5"/>
      <c r="C358" s="5"/>
      <c r="D358" s="5"/>
      <c r="E358" s="4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4"/>
      <c r="Q358" s="4"/>
      <c r="R358" s="4"/>
      <c r="S358" s="4"/>
      <c r="T358" s="5"/>
      <c r="U358" s="5"/>
      <c r="V358" s="5"/>
      <c r="W358" s="5"/>
    </row>
    <row r="359" spans="1:23" ht="12.75">
      <c r="A359" s="5"/>
      <c r="B359" s="5"/>
      <c r="C359" s="5"/>
      <c r="D359" s="5"/>
      <c r="E359" s="4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4"/>
      <c r="Q359" s="4"/>
      <c r="R359" s="4"/>
      <c r="S359" s="4"/>
      <c r="T359" s="5"/>
      <c r="U359" s="5"/>
      <c r="V359" s="5"/>
      <c r="W359" s="5"/>
    </row>
    <row r="360" spans="1:23" ht="12.75">
      <c r="A360" s="5"/>
      <c r="B360" s="5"/>
      <c r="C360" s="5"/>
      <c r="D360" s="5"/>
      <c r="E360" s="4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4"/>
      <c r="Q360" s="4"/>
      <c r="R360" s="4"/>
      <c r="S360" s="4"/>
      <c r="T360" s="5"/>
      <c r="U360" s="5"/>
      <c r="V360" s="5"/>
      <c r="W360" s="5"/>
    </row>
    <row r="361" spans="1:23" ht="12.75">
      <c r="A361" s="5"/>
      <c r="B361" s="5"/>
      <c r="C361" s="5"/>
      <c r="D361" s="5"/>
      <c r="E361" s="4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4"/>
      <c r="Q361" s="4"/>
      <c r="R361" s="4"/>
      <c r="S361" s="4"/>
      <c r="T361" s="5"/>
      <c r="U361" s="5"/>
      <c r="V361" s="5"/>
      <c r="W361" s="5"/>
    </row>
    <row r="362" spans="1:23" ht="12.75">
      <c r="A362" s="5"/>
      <c r="B362" s="5"/>
      <c r="C362" s="5"/>
      <c r="D362" s="5"/>
      <c r="E362" s="4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4"/>
      <c r="Q362" s="4"/>
      <c r="R362" s="4"/>
      <c r="S362" s="4"/>
      <c r="T362" s="5"/>
      <c r="U362" s="5"/>
      <c r="V362" s="5"/>
      <c r="W362" s="5"/>
    </row>
    <row r="363" spans="1:23" ht="12.75">
      <c r="A363" s="5"/>
      <c r="B363" s="5"/>
      <c r="C363" s="5"/>
      <c r="D363" s="5"/>
      <c r="E363" s="4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4"/>
      <c r="Q363" s="4"/>
      <c r="R363" s="4"/>
      <c r="S363" s="4"/>
      <c r="T363" s="5"/>
      <c r="U363" s="5"/>
      <c r="V363" s="5"/>
      <c r="W363" s="5"/>
    </row>
    <row r="364" spans="1:23" ht="12.75">
      <c r="A364" s="5"/>
      <c r="B364" s="5"/>
      <c r="C364" s="5"/>
      <c r="D364" s="5"/>
      <c r="E364" s="4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4"/>
      <c r="Q364" s="4"/>
      <c r="R364" s="4"/>
      <c r="S364" s="4"/>
      <c r="T364" s="5"/>
      <c r="U364" s="5"/>
      <c r="V364" s="5"/>
      <c r="W364" s="5"/>
    </row>
    <row r="365" spans="1:23" ht="12.75">
      <c r="A365" s="5"/>
      <c r="B365" s="5"/>
      <c r="C365" s="5"/>
      <c r="D365" s="5"/>
      <c r="E365" s="4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4"/>
      <c r="Q365" s="4"/>
      <c r="R365" s="4"/>
      <c r="S365" s="4"/>
      <c r="T365" s="5"/>
      <c r="U365" s="5"/>
      <c r="V365" s="5"/>
      <c r="W365" s="5"/>
    </row>
  </sheetData>
  <sheetProtection/>
  <mergeCells count="289">
    <mergeCell ref="J177:U177"/>
    <mergeCell ref="S11:U12"/>
    <mergeCell ref="A82:W82"/>
    <mergeCell ref="C74:G74"/>
    <mergeCell ref="K74:U74"/>
    <mergeCell ref="B17:D17"/>
    <mergeCell ref="A43:F43"/>
    <mergeCell ref="W29:W30"/>
    <mergeCell ref="B21:D21"/>
    <mergeCell ref="B13:D13"/>
    <mergeCell ref="B27:D27"/>
    <mergeCell ref="H1:W1"/>
    <mergeCell ref="A4:M4"/>
    <mergeCell ref="B14:D14"/>
    <mergeCell ref="B18:D18"/>
    <mergeCell ref="B19:D19"/>
    <mergeCell ref="B20:D20"/>
    <mergeCell ref="A1:F1"/>
    <mergeCell ref="H2:V2"/>
    <mergeCell ref="Q11:R12"/>
    <mergeCell ref="B16:D16"/>
    <mergeCell ref="A2:F2"/>
    <mergeCell ref="A3:F3"/>
    <mergeCell ref="A8:W8"/>
    <mergeCell ref="A9:W9"/>
    <mergeCell ref="B15:D15"/>
    <mergeCell ref="A11:A12"/>
    <mergeCell ref="E11:E12"/>
    <mergeCell ref="F11:F12"/>
    <mergeCell ref="G11:J12"/>
    <mergeCell ref="K11:N12"/>
    <mergeCell ref="O11:P12"/>
    <mergeCell ref="B23:D23"/>
    <mergeCell ref="C34:G34"/>
    <mergeCell ref="G29:G30"/>
    <mergeCell ref="B28:D28"/>
    <mergeCell ref="B26:D26"/>
    <mergeCell ref="B11:D12"/>
    <mergeCell ref="J29:J30"/>
    <mergeCell ref="A29:F30"/>
    <mergeCell ref="C157:G157"/>
    <mergeCell ref="K115:U115"/>
    <mergeCell ref="A127:M127"/>
    <mergeCell ref="A126:F126"/>
    <mergeCell ref="B142:D142"/>
    <mergeCell ref="A131:W131"/>
    <mergeCell ref="B140:D140"/>
    <mergeCell ref="B141:D141"/>
    <mergeCell ref="D178:I178"/>
    <mergeCell ref="J178:U178"/>
    <mergeCell ref="A167:F167"/>
    <mergeCell ref="A168:M168"/>
    <mergeCell ref="A123:W123"/>
    <mergeCell ref="B143:D143"/>
    <mergeCell ref="A132:W132"/>
    <mergeCell ref="H125:V125"/>
    <mergeCell ref="H124:W124"/>
    <mergeCell ref="D177:I177"/>
    <mergeCell ref="A125:F125"/>
    <mergeCell ref="A52:A53"/>
    <mergeCell ref="B60:D60"/>
    <mergeCell ref="B67:D67"/>
    <mergeCell ref="A86:M86"/>
    <mergeCell ref="B59:D59"/>
    <mergeCell ref="B55:D55"/>
    <mergeCell ref="B56:D56"/>
    <mergeCell ref="B57:D57"/>
    <mergeCell ref="B54:D54"/>
    <mergeCell ref="A41:W41"/>
    <mergeCell ref="E52:E53"/>
    <mergeCell ref="B58:D58"/>
    <mergeCell ref="B96:D96"/>
    <mergeCell ref="A45:M45"/>
    <mergeCell ref="A49:W49"/>
    <mergeCell ref="A50:W50"/>
    <mergeCell ref="B52:D53"/>
    <mergeCell ref="B64:D64"/>
    <mergeCell ref="B95:D95"/>
    <mergeCell ref="K35:U35"/>
    <mergeCell ref="H42:W42"/>
    <mergeCell ref="B138:D138"/>
    <mergeCell ref="B139:D139"/>
    <mergeCell ref="A42:F42"/>
    <mergeCell ref="H84:V84"/>
    <mergeCell ref="A85:F85"/>
    <mergeCell ref="K76:U76"/>
    <mergeCell ref="B63:D63"/>
    <mergeCell ref="B146:D146"/>
    <mergeCell ref="K156:U156"/>
    <mergeCell ref="H150:H151"/>
    <mergeCell ref="U150:U151"/>
    <mergeCell ref="K150:K151"/>
    <mergeCell ref="L150:L151"/>
    <mergeCell ref="A150:F151"/>
    <mergeCell ref="G150:G151"/>
    <mergeCell ref="O151:P151"/>
    <mergeCell ref="I150:I151"/>
    <mergeCell ref="C156:G156"/>
    <mergeCell ref="H166:V166"/>
    <mergeCell ref="K157:U157"/>
    <mergeCell ref="A164:W164"/>
    <mergeCell ref="C155:G155"/>
    <mergeCell ref="B144:D144"/>
    <mergeCell ref="B145:D145"/>
    <mergeCell ref="B152:N152"/>
    <mergeCell ref="V150:V151"/>
    <mergeCell ref="W150:W151"/>
    <mergeCell ref="N150:N151"/>
    <mergeCell ref="J185:U185"/>
    <mergeCell ref="A172:W172"/>
    <mergeCell ref="D175:U176"/>
    <mergeCell ref="J184:U184"/>
    <mergeCell ref="J183:U183"/>
    <mergeCell ref="D184:I184"/>
    <mergeCell ref="D180:I180"/>
    <mergeCell ref="J180:U180"/>
    <mergeCell ref="D185:I185"/>
    <mergeCell ref="D181:I181"/>
    <mergeCell ref="D186:I186"/>
    <mergeCell ref="J186:U186"/>
    <mergeCell ref="D187:I187"/>
    <mergeCell ref="J187:U187"/>
    <mergeCell ref="A189:U189"/>
    <mergeCell ref="A44:F44"/>
    <mergeCell ref="C35:G35"/>
    <mergeCell ref="C75:G75"/>
    <mergeCell ref="J70:J71"/>
    <mergeCell ref="Q29:R30"/>
    <mergeCell ref="H29:H30"/>
    <mergeCell ref="I29:I30"/>
    <mergeCell ref="O30:P30"/>
    <mergeCell ref="H43:V43"/>
    <mergeCell ref="B65:D65"/>
    <mergeCell ref="V29:V30"/>
    <mergeCell ref="L29:L30"/>
    <mergeCell ref="M29:M30"/>
    <mergeCell ref="K34:U34"/>
    <mergeCell ref="N29:N30"/>
    <mergeCell ref="S29:S30"/>
    <mergeCell ref="T29:T30"/>
    <mergeCell ref="U29:U30"/>
    <mergeCell ref="K33:U33"/>
    <mergeCell ref="K29:K30"/>
    <mergeCell ref="W70:W71"/>
    <mergeCell ref="B69:D69"/>
    <mergeCell ref="A70:F71"/>
    <mergeCell ref="G70:G71"/>
    <mergeCell ref="N70:N71"/>
    <mergeCell ref="O71:P71"/>
    <mergeCell ref="S70:S71"/>
    <mergeCell ref="T70:T71"/>
    <mergeCell ref="K70:K71"/>
    <mergeCell ref="U70:U71"/>
    <mergeCell ref="V70:V71"/>
    <mergeCell ref="L70:L71"/>
    <mergeCell ref="M70:M71"/>
    <mergeCell ref="Q70:R71"/>
    <mergeCell ref="H70:H71"/>
    <mergeCell ref="I70:I71"/>
    <mergeCell ref="S93:U94"/>
    <mergeCell ref="A91:W91"/>
    <mergeCell ref="A90:W90"/>
    <mergeCell ref="H83:W83"/>
    <mergeCell ref="A84:F84"/>
    <mergeCell ref="K93:N94"/>
    <mergeCell ref="K155:U155"/>
    <mergeCell ref="A83:F83"/>
    <mergeCell ref="A93:A94"/>
    <mergeCell ref="B97:D97"/>
    <mergeCell ref="B99:D99"/>
    <mergeCell ref="B100:D100"/>
    <mergeCell ref="B101:D101"/>
    <mergeCell ref="F93:F94"/>
    <mergeCell ref="J150:J151"/>
    <mergeCell ref="Q93:R94"/>
    <mergeCell ref="B107:D107"/>
    <mergeCell ref="C117:G117"/>
    <mergeCell ref="B110:D110"/>
    <mergeCell ref="B104:D104"/>
    <mergeCell ref="B98:D98"/>
    <mergeCell ref="B102:D102"/>
    <mergeCell ref="B103:D103"/>
    <mergeCell ref="G111:G112"/>
    <mergeCell ref="B105:D105"/>
    <mergeCell ref="B106:D106"/>
    <mergeCell ref="D182:I182"/>
    <mergeCell ref="A166:F166"/>
    <mergeCell ref="A174:U174"/>
    <mergeCell ref="B136:D136"/>
    <mergeCell ref="C116:G116"/>
    <mergeCell ref="A171:W171"/>
    <mergeCell ref="J181:U181"/>
    <mergeCell ref="J182:U182"/>
    <mergeCell ref="O152:P152"/>
    <mergeCell ref="Q152:W152"/>
    <mergeCell ref="V111:V112"/>
    <mergeCell ref="W111:W112"/>
    <mergeCell ref="O112:P112"/>
    <mergeCell ref="U111:U112"/>
    <mergeCell ref="Q111:R112"/>
    <mergeCell ref="S111:S112"/>
    <mergeCell ref="T111:T112"/>
    <mergeCell ref="H111:H112"/>
    <mergeCell ref="B108:D108"/>
    <mergeCell ref="I111:I112"/>
    <mergeCell ref="J111:J112"/>
    <mergeCell ref="A111:F112"/>
    <mergeCell ref="B109:D109"/>
    <mergeCell ref="K111:K112"/>
    <mergeCell ref="D183:I183"/>
    <mergeCell ref="L111:L112"/>
    <mergeCell ref="M111:M112"/>
    <mergeCell ref="N111:N112"/>
    <mergeCell ref="K116:U116"/>
    <mergeCell ref="C115:G115"/>
    <mergeCell ref="B149:D149"/>
    <mergeCell ref="B147:D147"/>
    <mergeCell ref="F134:F135"/>
    <mergeCell ref="G134:J135"/>
    <mergeCell ref="B199:D199"/>
    <mergeCell ref="B201:D201"/>
    <mergeCell ref="F198:H198"/>
    <mergeCell ref="B190:D191"/>
    <mergeCell ref="Q190:S190"/>
    <mergeCell ref="F190:H190"/>
    <mergeCell ref="F195:H195"/>
    <mergeCell ref="B194:D194"/>
    <mergeCell ref="B196:D196"/>
    <mergeCell ref="B197:D197"/>
    <mergeCell ref="K205:U205"/>
    <mergeCell ref="F191:H191"/>
    <mergeCell ref="F193:H193"/>
    <mergeCell ref="C205:G205"/>
    <mergeCell ref="A207:W207"/>
    <mergeCell ref="C204:G204"/>
    <mergeCell ref="F199:H199"/>
    <mergeCell ref="F201:H201"/>
    <mergeCell ref="F194:H194"/>
    <mergeCell ref="K204:U204"/>
    <mergeCell ref="S52:U53"/>
    <mergeCell ref="K134:N135"/>
    <mergeCell ref="B148:D148"/>
    <mergeCell ref="A124:F124"/>
    <mergeCell ref="A165:F165"/>
    <mergeCell ref="F52:F53"/>
    <mergeCell ref="G52:J53"/>
    <mergeCell ref="K52:N53"/>
    <mergeCell ref="O52:P53"/>
    <mergeCell ref="S150:S151"/>
    <mergeCell ref="B22:D22"/>
    <mergeCell ref="B25:D25"/>
    <mergeCell ref="B24:D24"/>
    <mergeCell ref="B93:D94"/>
    <mergeCell ref="E93:E94"/>
    <mergeCell ref="Q52:R53"/>
    <mergeCell ref="C76:G76"/>
    <mergeCell ref="O93:P94"/>
    <mergeCell ref="K75:U75"/>
    <mergeCell ref="C33:G33"/>
    <mergeCell ref="B200:D200"/>
    <mergeCell ref="F200:H200"/>
    <mergeCell ref="F196:H196"/>
    <mergeCell ref="B193:D193"/>
    <mergeCell ref="B195:D195"/>
    <mergeCell ref="A134:A135"/>
    <mergeCell ref="B134:D135"/>
    <mergeCell ref="F197:H197"/>
    <mergeCell ref="D179:I179"/>
    <mergeCell ref="B198:D198"/>
    <mergeCell ref="B192:D192"/>
    <mergeCell ref="F192:H192"/>
    <mergeCell ref="B61:D61"/>
    <mergeCell ref="B62:D62"/>
    <mergeCell ref="B66:D66"/>
    <mergeCell ref="B68:D68"/>
    <mergeCell ref="G93:J94"/>
    <mergeCell ref="J179:U179"/>
    <mergeCell ref="K117:U117"/>
    <mergeCell ref="H165:W165"/>
    <mergeCell ref="O134:P135"/>
    <mergeCell ref="L190:N190"/>
    <mergeCell ref="Q150:R151"/>
    <mergeCell ref="M150:M151"/>
    <mergeCell ref="B137:D137"/>
    <mergeCell ref="T150:T151"/>
    <mergeCell ref="I190:K190"/>
    <mergeCell ref="Q134:R135"/>
    <mergeCell ref="S134:U135"/>
    <mergeCell ref="E134:E135"/>
  </mergeCells>
  <printOptions/>
  <pageMargins left="0.3937007874015748" right="0.31496062992125984" top="0.7874015748031497" bottom="0.2755905511811024" header="0.1968503937007874" footer="0.35433070866141736"/>
  <pageSetup horizontalDpi="600" verticalDpi="600" orientation="landscape" paperSize="9" scale="98" r:id="rId1"/>
  <rowBreaks count="1" manualBreakCount="1">
    <brk id="41" max="22" man="1"/>
  </rowBreaks>
  <ignoredErrors>
    <ignoredError sqref="S196 S19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Dumi</cp:lastModifiedBy>
  <cp:lastPrinted>2014-02-17T07:56:54Z</cp:lastPrinted>
  <dcterms:created xsi:type="dcterms:W3CDTF">2007-05-30T06:34:27Z</dcterms:created>
  <dcterms:modified xsi:type="dcterms:W3CDTF">2019-02-26T15:25:00Z</dcterms:modified>
  <cp:category/>
  <cp:version/>
  <cp:contentType/>
  <cp:contentStatus/>
</cp:coreProperties>
</file>