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'Sheet1'!$A$1:$W$208</definedName>
  </definedNames>
  <calcPr fullCalcOnLoad="1"/>
</workbook>
</file>

<file path=xl/sharedStrings.xml><?xml version="1.0" encoding="utf-8"?>
<sst xmlns="http://schemas.openxmlformats.org/spreadsheetml/2006/main" count="545" uniqueCount="258">
  <si>
    <t>C</t>
  </si>
  <si>
    <t>S</t>
  </si>
  <si>
    <t>L</t>
  </si>
  <si>
    <t>P</t>
  </si>
  <si>
    <t>Ci</t>
  </si>
  <si>
    <t>Total</t>
  </si>
  <si>
    <t>F</t>
  </si>
  <si>
    <t>E1</t>
  </si>
  <si>
    <t>D</t>
  </si>
  <si>
    <t>C1</t>
  </si>
  <si>
    <t>X</t>
  </si>
  <si>
    <t>E2</t>
  </si>
  <si>
    <t>C2</t>
  </si>
  <si>
    <t>2SA1OF01</t>
  </si>
  <si>
    <t>E3</t>
  </si>
  <si>
    <t>C3</t>
  </si>
  <si>
    <t>E4</t>
  </si>
  <si>
    <t>C4</t>
  </si>
  <si>
    <t>2SA1OF02</t>
  </si>
  <si>
    <t>2SA1OF03</t>
  </si>
  <si>
    <t>2SA1OD05</t>
  </si>
  <si>
    <t>2SA1OF06</t>
  </si>
  <si>
    <t>2SA2OF11</t>
  </si>
  <si>
    <t>2SA4OD25</t>
  </si>
  <si>
    <t>2SA4OD27</t>
  </si>
  <si>
    <t>E5</t>
  </si>
  <si>
    <t>C5</t>
  </si>
  <si>
    <t>E6</t>
  </si>
  <si>
    <t>C6</t>
  </si>
  <si>
    <t>2SA5OD35</t>
  </si>
  <si>
    <t>C7</t>
  </si>
  <si>
    <t>C8</t>
  </si>
  <si>
    <t>OP 21</t>
  </si>
  <si>
    <t>II</t>
  </si>
  <si>
    <t>OP 31</t>
  </si>
  <si>
    <t>III</t>
  </si>
  <si>
    <t>OP 32</t>
  </si>
  <si>
    <t>OP 41</t>
  </si>
  <si>
    <t>IV</t>
  </si>
  <si>
    <t>OP 42</t>
  </si>
  <si>
    <t>OP 43</t>
  </si>
  <si>
    <t>OP 44</t>
  </si>
  <si>
    <t>OP 45</t>
  </si>
  <si>
    <t>OP 46</t>
  </si>
  <si>
    <t>OP 47</t>
  </si>
  <si>
    <t>RECTOR,</t>
  </si>
  <si>
    <t>2SA8AS55</t>
  </si>
  <si>
    <t>Ei</t>
  </si>
  <si>
    <t>2SA6OD40</t>
  </si>
  <si>
    <t>2SA4OD26</t>
  </si>
  <si>
    <t>Sem.1</t>
  </si>
  <si>
    <t>Sem.2</t>
  </si>
  <si>
    <t xml:space="preserve"> Ei, Ci, Vi</t>
  </si>
  <si>
    <t>2SA3OF18</t>
  </si>
  <si>
    <t>2SA3OD19</t>
  </si>
  <si>
    <t>2SA6OD41</t>
  </si>
  <si>
    <t>2SA7OS47</t>
  </si>
  <si>
    <t>2SA7OS48</t>
  </si>
  <si>
    <t>2SA7AS50</t>
  </si>
  <si>
    <t>2SA7AS51</t>
  </si>
  <si>
    <t>2SA6LX65</t>
  </si>
  <si>
    <t>2SA6LS66</t>
  </si>
  <si>
    <t>2SA7LX67</t>
  </si>
  <si>
    <t>2SA7LS68</t>
  </si>
  <si>
    <t>E7</t>
  </si>
  <si>
    <t>E8</t>
  </si>
  <si>
    <t>8E + 7C</t>
  </si>
  <si>
    <t>2SA1OX06</t>
  </si>
  <si>
    <t>2SA2OD09</t>
  </si>
  <si>
    <t>2SA2OF10</t>
  </si>
  <si>
    <t>2SA2OD12</t>
  </si>
  <si>
    <t>2SA2OF13</t>
  </si>
  <si>
    <t>2SA2OX14</t>
  </si>
  <si>
    <t>2SA2OX15</t>
  </si>
  <si>
    <t>2SA1OX07</t>
  </si>
  <si>
    <t>2SA1OX08</t>
  </si>
  <si>
    <t>2SA3OD17</t>
  </si>
  <si>
    <t>2SA3OD20</t>
  </si>
  <si>
    <t>2SA4OD23</t>
  </si>
  <si>
    <t>2SA4OD24</t>
  </si>
  <si>
    <t>2SA4OD30</t>
  </si>
  <si>
    <t>2SA3OX28</t>
  </si>
  <si>
    <t>2SA3OX29</t>
  </si>
  <si>
    <t>2SA3OX21</t>
  </si>
  <si>
    <t>2SA3OX22</t>
  </si>
  <si>
    <t>2SA3AF16</t>
  </si>
  <si>
    <t>2SA5OD31</t>
  </si>
  <si>
    <t>2SA5OD32</t>
  </si>
  <si>
    <t>2SA5OD33</t>
  </si>
  <si>
    <t>2SA5OS34</t>
  </si>
  <si>
    <t>2SA5OD36</t>
  </si>
  <si>
    <t>2SA5AS37</t>
  </si>
  <si>
    <t>2SA6OS38</t>
  </si>
  <si>
    <t>2SA6OS39</t>
  </si>
  <si>
    <t>2SA6AS42</t>
  </si>
  <si>
    <t>2SA6AS43</t>
  </si>
  <si>
    <t>2SA6OS44</t>
  </si>
  <si>
    <t>2SA6OS45</t>
  </si>
  <si>
    <t>2SA7OS46</t>
  </si>
  <si>
    <t>2SA7AS49</t>
  </si>
  <si>
    <t>2SA8AS52</t>
  </si>
  <si>
    <t>2SA8AS53</t>
  </si>
  <si>
    <t>2SA8AS54</t>
  </si>
  <si>
    <t>2SA8OS57</t>
  </si>
  <si>
    <t>2SA8OS56</t>
  </si>
  <si>
    <t>I</t>
  </si>
  <si>
    <t>2SA8LS70</t>
  </si>
  <si>
    <t>2SA8LX69</t>
  </si>
  <si>
    <t>8E +5C</t>
  </si>
  <si>
    <t>2SA8OS58</t>
  </si>
  <si>
    <t>2SA2LX61</t>
  </si>
  <si>
    <t>2SA4LS62</t>
  </si>
  <si>
    <t>2SA5LX63</t>
  </si>
  <si>
    <t>2SA5LX64</t>
  </si>
  <si>
    <t>Prof.univ.dr.ing. Sorin RADU</t>
  </si>
  <si>
    <t>Conf.univ.dr.ing. Iosif DUMITRESCU</t>
  </si>
  <si>
    <t>8E +7C</t>
  </si>
  <si>
    <t>UNIVERSITY OF PETROSANI</t>
  </si>
  <si>
    <t>MINISTRY OF NATIONAL EDUCATION</t>
  </si>
  <si>
    <t>Faculty: Mechanical and Electrical Engineering</t>
  </si>
  <si>
    <r>
      <t xml:space="preserve">Field: </t>
    </r>
    <r>
      <rPr>
        <b/>
        <sz val="10"/>
        <rFont val="Times New Roman"/>
        <family val="1"/>
      </rPr>
      <t>Systems Engineering</t>
    </r>
  </si>
  <si>
    <r>
      <t xml:space="preserve">Study program: </t>
    </r>
    <r>
      <rPr>
        <b/>
        <sz val="10"/>
        <rFont val="Times New Roman"/>
        <family val="1"/>
      </rPr>
      <t>Automation and Applied Informatics</t>
    </r>
  </si>
  <si>
    <t>STUDY PLAN</t>
  </si>
  <si>
    <t>No.</t>
  </si>
  <si>
    <t>FIRST YEAR</t>
  </si>
  <si>
    <t xml:space="preserve">Subject </t>
  </si>
  <si>
    <t>Code</t>
  </si>
  <si>
    <t>Type</t>
  </si>
  <si>
    <t>Semester 1</t>
  </si>
  <si>
    <t>Semester 2</t>
  </si>
  <si>
    <t>ECTS</t>
  </si>
  <si>
    <t>No of teaching hours</t>
  </si>
  <si>
    <t>Course</t>
  </si>
  <si>
    <t>Apps</t>
  </si>
  <si>
    <t>hours of</t>
  </si>
  <si>
    <t>individual study</t>
  </si>
  <si>
    <t>hours</t>
  </si>
  <si>
    <t>for subject</t>
  </si>
  <si>
    <t>Linear Algebra, Analytical and Differential Geometry</t>
  </si>
  <si>
    <t>Mathematical Analysis</t>
  </si>
  <si>
    <t>Applied Informatics</t>
  </si>
  <si>
    <t>Electrotechnics</t>
  </si>
  <si>
    <t>Chemistry</t>
  </si>
  <si>
    <t>Communication</t>
  </si>
  <si>
    <t>English Language I</t>
  </si>
  <si>
    <t>Electrical Machines and Drives</t>
  </si>
  <si>
    <t>Computer Aided Graphics</t>
  </si>
  <si>
    <t>Computer Programming, Programming Languages I</t>
  </si>
  <si>
    <t>Linear electronic circuits</t>
  </si>
  <si>
    <t>Physics</t>
  </si>
  <si>
    <t>English Language II</t>
  </si>
  <si>
    <t>TOTAL FIRST YEAR</t>
  </si>
  <si>
    <t>DEAN,</t>
  </si>
  <si>
    <t>PagE 1 of 6</t>
  </si>
  <si>
    <t>SECOND YEAR</t>
  </si>
  <si>
    <t>Optional Course 21</t>
  </si>
  <si>
    <t>Digital Devices Analysis and Synthesis</t>
  </si>
  <si>
    <t>Computer Programming, Programming Languages II</t>
  </si>
  <si>
    <t>Measurement and Transducers I</t>
  </si>
  <si>
    <t>Semester 3</t>
  </si>
  <si>
    <t>Semester 4</t>
  </si>
  <si>
    <t>TOTAL SECOND YEAR</t>
  </si>
  <si>
    <t xml:space="preserve">Databases </t>
  </si>
  <si>
    <t>English Language III</t>
  </si>
  <si>
    <t>English Language IV</t>
  </si>
  <si>
    <t>Digital Electronics</t>
  </si>
  <si>
    <t>Software Systems Engineering</t>
  </si>
  <si>
    <t>Computer Architecture</t>
  </si>
  <si>
    <t>Robotics</t>
  </si>
  <si>
    <t>Field Practice (3 weeks × 30 hours/week)</t>
  </si>
  <si>
    <t>THIRD YEAR</t>
  </si>
  <si>
    <t>Page 2 of 6</t>
  </si>
  <si>
    <t>Semester 5</t>
  </si>
  <si>
    <t>Semester 6</t>
  </si>
  <si>
    <t>Microprocessor Systems</t>
  </si>
  <si>
    <t>Power Electronics</t>
  </si>
  <si>
    <t>Modeling, Identification and Simulation</t>
  </si>
  <si>
    <t>Optional Course 31</t>
  </si>
  <si>
    <t>Microcontrolllers - architecture and programming</t>
  </si>
  <si>
    <t>Automated Systems Engineering</t>
  </si>
  <si>
    <t>Optimization</t>
  </si>
  <si>
    <t>Optional Course 32</t>
  </si>
  <si>
    <t>Object Oriented Programming</t>
  </si>
  <si>
    <t>Reliability and Diagnosis</t>
  </si>
  <si>
    <t>Practice (3 weeks × 30 hours/week)</t>
  </si>
  <si>
    <t>Page 3 of 6</t>
  </si>
  <si>
    <t>FOURTH YEAR</t>
  </si>
  <si>
    <t>Semester 7</t>
  </si>
  <si>
    <t>Semester 8</t>
  </si>
  <si>
    <t>Fuzzy systems and Neuronal Networks</t>
  </si>
  <si>
    <t>Robot Control Systems</t>
  </si>
  <si>
    <t>I/O circuits and process interfaces</t>
  </si>
  <si>
    <t>Optional Course 41</t>
  </si>
  <si>
    <t>Optional Course 42</t>
  </si>
  <si>
    <t>Optional Course 43</t>
  </si>
  <si>
    <t>Optional Course 44</t>
  </si>
  <si>
    <t>Optional Course 45</t>
  </si>
  <si>
    <t>Optional Course 46</t>
  </si>
  <si>
    <t>Optional Course 47</t>
  </si>
  <si>
    <t>Data Transmission</t>
  </si>
  <si>
    <t>Project elaboration</t>
  </si>
  <si>
    <t>Practice for project elaboration</t>
  </si>
  <si>
    <t>TOTAL THIRD YEAR</t>
  </si>
  <si>
    <t>TOTAL FOURTH YEAR</t>
  </si>
  <si>
    <t>Diploma Project</t>
  </si>
  <si>
    <t>Page 4 of 6</t>
  </si>
  <si>
    <t>Study</t>
  </si>
  <si>
    <t>year</t>
  </si>
  <si>
    <t>Numerical Methods</t>
  </si>
  <si>
    <t>Hydropneumatic Equipments</t>
  </si>
  <si>
    <t>Hydro and Pneumatic Systems</t>
  </si>
  <si>
    <t>Artifficial Intelligence</t>
  </si>
  <si>
    <t>Expert Systems in System Control</t>
  </si>
  <si>
    <t>Continuous processes Control systems</t>
  </si>
  <si>
    <t>Technological Processes Control Systems</t>
  </si>
  <si>
    <t>Data acquisition systems</t>
  </si>
  <si>
    <t>Virtual instrumentation</t>
  </si>
  <si>
    <t>Computer networks in automation</t>
  </si>
  <si>
    <t>Industrial Computer networks</t>
  </si>
  <si>
    <t>Special Electrical Actuating</t>
  </si>
  <si>
    <t>Electronic Equipment for Automated Systems</t>
  </si>
  <si>
    <t>Real Time Software Design</t>
  </si>
  <si>
    <t>Industrial automation</t>
  </si>
  <si>
    <t>Complex processes cutomation</t>
  </si>
  <si>
    <t>Projects management</t>
  </si>
  <si>
    <t>Project design Methodology</t>
  </si>
  <si>
    <t>OPTIONAL SUBJECTS</t>
  </si>
  <si>
    <t>Subject</t>
  </si>
  <si>
    <t>FACULTATIVE SUBJECTS</t>
  </si>
  <si>
    <t>No</t>
  </si>
  <si>
    <t>No.hours</t>
  </si>
  <si>
    <t>App</t>
  </si>
  <si>
    <t>Prep</t>
  </si>
  <si>
    <t>General economics</t>
  </si>
  <si>
    <t>Documents management</t>
  </si>
  <si>
    <t>French I / german I / spanish language I</t>
  </si>
  <si>
    <t>Java programming</t>
  </si>
  <si>
    <t>Career counseling and guidance</t>
  </si>
  <si>
    <t>SCADA systems</t>
  </si>
  <si>
    <t>Embedded systems</t>
  </si>
  <si>
    <t>Environment protection</t>
  </si>
  <si>
    <t>Page 5 of 6</t>
  </si>
  <si>
    <t>Engineers - IF, 4 years x 2 sem./year x 14 weeks./sem. x (26-28)  hours/week.</t>
  </si>
  <si>
    <t>Optional Course 11</t>
  </si>
  <si>
    <t>OP 11</t>
  </si>
  <si>
    <t>Special Mathematics</t>
  </si>
  <si>
    <t>Ethics and Academic Integrity</t>
  </si>
  <si>
    <t>Physical Education II</t>
  </si>
  <si>
    <t>Physical Education I</t>
  </si>
  <si>
    <t>Physical Education III</t>
  </si>
  <si>
    <t>Systems Theory I</t>
  </si>
  <si>
    <t>Physical Education IV</t>
  </si>
  <si>
    <t>Systems Theory II</t>
  </si>
  <si>
    <t>Measurement and Transducers II</t>
  </si>
  <si>
    <t>French II / german II / spanish language II</t>
  </si>
  <si>
    <t>valid beginning with academic year 2018 - 2019</t>
  </si>
  <si>
    <t>Operating Systems in automation</t>
  </si>
  <si>
    <t>Entrepreneurship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</si>
</sst>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3.5"/>
      <color indexed="12"/>
      <name val="Arial"/>
      <family val="2"/>
    </font>
    <font>
      <u val="single"/>
      <sz val="13.5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4" fillId="32" borderId="24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/>
    </xf>
    <xf numFmtId="0" fontId="4" fillId="32" borderId="27" xfId="0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/>
    </xf>
    <xf numFmtId="0" fontId="4" fillId="32" borderId="29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32" borderId="25" xfId="0" applyFont="1" applyFill="1" applyBorder="1" applyAlignment="1">
      <alignment/>
    </xf>
    <xf numFmtId="0" fontId="4" fillId="32" borderId="31" xfId="0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4" fillId="32" borderId="32" xfId="0" applyFont="1" applyFill="1" applyBorder="1" applyAlignment="1">
      <alignment horizontal="center"/>
    </xf>
    <xf numFmtId="0" fontId="4" fillId="32" borderId="33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4" fillId="32" borderId="35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4" fillId="32" borderId="36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4" fillId="32" borderId="37" xfId="0" applyFont="1" applyFill="1" applyBorder="1" applyAlignment="1">
      <alignment horizontal="center"/>
    </xf>
    <xf numFmtId="0" fontId="4" fillId="32" borderId="38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39" xfId="0" applyFont="1" applyFill="1" applyBorder="1" applyAlignment="1">
      <alignment horizontal="center"/>
    </xf>
    <xf numFmtId="0" fontId="4" fillId="32" borderId="4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41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4" fillId="32" borderId="17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42" xfId="0" applyFont="1" applyFill="1" applyBorder="1" applyAlignment="1">
      <alignment horizontal="center"/>
    </xf>
    <xf numFmtId="0" fontId="4" fillId="32" borderId="43" xfId="0" applyFont="1" applyFill="1" applyBorder="1" applyAlignment="1">
      <alignment horizontal="center"/>
    </xf>
    <xf numFmtId="0" fontId="4" fillId="32" borderId="44" xfId="0" applyFont="1" applyFill="1" applyBorder="1" applyAlignment="1">
      <alignment horizontal="center"/>
    </xf>
    <xf numFmtId="0" fontId="4" fillId="32" borderId="45" xfId="0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4" fillId="32" borderId="46" xfId="0" applyFont="1" applyFill="1" applyBorder="1" applyAlignment="1">
      <alignment/>
    </xf>
    <xf numFmtId="0" fontId="4" fillId="32" borderId="47" xfId="0" applyFont="1" applyFill="1" applyBorder="1" applyAlignment="1">
      <alignment/>
    </xf>
    <xf numFmtId="0" fontId="4" fillId="32" borderId="48" xfId="0" applyFont="1" applyFill="1" applyBorder="1" applyAlignment="1">
      <alignment/>
    </xf>
    <xf numFmtId="0" fontId="4" fillId="32" borderId="46" xfId="0" applyFont="1" applyFill="1" applyBorder="1" applyAlignment="1">
      <alignment horizontal="center"/>
    </xf>
    <xf numFmtId="0" fontId="4" fillId="32" borderId="47" xfId="0" applyFont="1" applyFill="1" applyBorder="1" applyAlignment="1">
      <alignment horizontal="center"/>
    </xf>
    <xf numFmtId="0" fontId="4" fillId="32" borderId="49" xfId="0" applyFont="1" applyFill="1" applyBorder="1" applyAlignment="1">
      <alignment horizontal="center"/>
    </xf>
    <xf numFmtId="0" fontId="4" fillId="32" borderId="48" xfId="0" applyFont="1" applyFill="1" applyBorder="1" applyAlignment="1">
      <alignment horizontal="center"/>
    </xf>
    <xf numFmtId="0" fontId="4" fillId="32" borderId="50" xfId="0" applyFont="1" applyFill="1" applyBorder="1" applyAlignment="1">
      <alignment horizontal="center"/>
    </xf>
    <xf numFmtId="0" fontId="5" fillId="32" borderId="50" xfId="0" applyFont="1" applyFill="1" applyBorder="1" applyAlignment="1">
      <alignment horizontal="center"/>
    </xf>
    <xf numFmtId="0" fontId="4" fillId="32" borderId="32" xfId="0" applyFont="1" applyFill="1" applyBorder="1" applyAlignment="1">
      <alignment/>
    </xf>
    <xf numFmtId="0" fontId="4" fillId="32" borderId="51" xfId="0" applyFont="1" applyFill="1" applyBorder="1" applyAlignment="1">
      <alignment/>
    </xf>
    <xf numFmtId="0" fontId="4" fillId="32" borderId="52" xfId="0" applyFont="1" applyFill="1" applyBorder="1" applyAlignment="1">
      <alignment/>
    </xf>
    <xf numFmtId="0" fontId="4" fillId="32" borderId="51" xfId="0" applyFont="1" applyFill="1" applyBorder="1" applyAlignment="1">
      <alignment horizontal="center"/>
    </xf>
    <xf numFmtId="0" fontId="4" fillId="32" borderId="52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32" borderId="0" xfId="0" applyFont="1" applyFill="1" applyAlignment="1">
      <alignment/>
    </xf>
    <xf numFmtId="0" fontId="9" fillId="32" borderId="18" xfId="0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4" fillId="32" borderId="54" xfId="0" applyFont="1" applyFill="1" applyBorder="1" applyAlignment="1">
      <alignment horizontal="center"/>
    </xf>
    <xf numFmtId="0" fontId="4" fillId="32" borderId="55" xfId="0" applyFont="1" applyFill="1" applyBorder="1" applyAlignment="1">
      <alignment horizontal="center"/>
    </xf>
    <xf numFmtId="0" fontId="4" fillId="32" borderId="56" xfId="0" applyFont="1" applyFill="1" applyBorder="1" applyAlignment="1">
      <alignment horizontal="center"/>
    </xf>
    <xf numFmtId="0" fontId="4" fillId="32" borderId="57" xfId="0" applyFont="1" applyFill="1" applyBorder="1" applyAlignment="1">
      <alignment horizontal="center"/>
    </xf>
    <xf numFmtId="0" fontId="4" fillId="32" borderId="58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41" xfId="0" applyFont="1" applyFill="1" applyBorder="1" applyAlignment="1">
      <alignment horizontal="center"/>
    </xf>
    <xf numFmtId="0" fontId="4" fillId="32" borderId="59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4" fillId="32" borderId="60" xfId="0" applyFont="1" applyFill="1" applyBorder="1" applyAlignment="1">
      <alignment horizontal="center"/>
    </xf>
    <xf numFmtId="0" fontId="4" fillId="32" borderId="61" xfId="0" applyFont="1" applyFill="1" applyBorder="1" applyAlignment="1">
      <alignment horizontal="center"/>
    </xf>
    <xf numFmtId="0" fontId="4" fillId="32" borderId="62" xfId="0" applyFont="1" applyFill="1" applyBorder="1" applyAlignment="1">
      <alignment horizontal="center"/>
    </xf>
    <xf numFmtId="0" fontId="4" fillId="32" borderId="63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12" fillId="32" borderId="0" xfId="0" applyFont="1" applyFill="1" applyAlignment="1">
      <alignment horizontal="center"/>
    </xf>
    <xf numFmtId="0" fontId="9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4" fillId="32" borderId="24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center" vertical="center"/>
    </xf>
    <xf numFmtId="0" fontId="4" fillId="32" borderId="64" xfId="0" applyFont="1" applyFill="1" applyBorder="1" applyAlignment="1">
      <alignment horizontal="center" vertical="center"/>
    </xf>
    <xf numFmtId="0" fontId="4" fillId="32" borderId="64" xfId="0" applyFont="1" applyFill="1" applyBorder="1" applyAlignment="1">
      <alignment horizontal="center"/>
    </xf>
    <xf numFmtId="0" fontId="4" fillId="32" borderId="65" xfId="0" applyFont="1" applyFill="1" applyBorder="1" applyAlignment="1">
      <alignment horizontal="center"/>
    </xf>
    <xf numFmtId="0" fontId="4" fillId="32" borderId="29" xfId="0" applyFont="1" applyFill="1" applyBorder="1" applyAlignment="1">
      <alignment/>
    </xf>
    <xf numFmtId="0" fontId="4" fillId="32" borderId="56" xfId="0" applyFont="1" applyFill="1" applyBorder="1" applyAlignment="1">
      <alignment/>
    </xf>
    <xf numFmtId="0" fontId="4" fillId="32" borderId="57" xfId="0" applyFont="1" applyFill="1" applyBorder="1" applyAlignment="1">
      <alignment/>
    </xf>
    <xf numFmtId="0" fontId="4" fillId="32" borderId="55" xfId="0" applyFont="1" applyFill="1" applyBorder="1" applyAlignment="1">
      <alignment/>
    </xf>
    <xf numFmtId="0" fontId="5" fillId="32" borderId="66" xfId="0" applyFont="1" applyFill="1" applyBorder="1" applyAlignment="1">
      <alignment horizontal="center"/>
    </xf>
    <xf numFmtId="0" fontId="5" fillId="32" borderId="67" xfId="0" applyFont="1" applyFill="1" applyBorder="1" applyAlignment="1">
      <alignment horizontal="center"/>
    </xf>
    <xf numFmtId="0" fontId="5" fillId="32" borderId="59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66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4" fillId="32" borderId="68" xfId="0" applyFont="1" applyFill="1" applyBorder="1" applyAlignment="1">
      <alignment horizontal="center"/>
    </xf>
    <xf numFmtId="0" fontId="4" fillId="32" borderId="69" xfId="0" applyFont="1" applyFill="1" applyBorder="1" applyAlignment="1">
      <alignment horizontal="center"/>
    </xf>
    <xf numFmtId="0" fontId="4" fillId="32" borderId="70" xfId="0" applyFont="1" applyFill="1" applyBorder="1" applyAlignment="1">
      <alignment horizontal="center"/>
    </xf>
    <xf numFmtId="0" fontId="4" fillId="32" borderId="71" xfId="0" applyFont="1" applyFill="1" applyBorder="1" applyAlignment="1">
      <alignment horizontal="center"/>
    </xf>
    <xf numFmtId="0" fontId="4" fillId="32" borderId="72" xfId="0" applyFont="1" applyFill="1" applyBorder="1" applyAlignment="1">
      <alignment horizontal="center"/>
    </xf>
    <xf numFmtId="0" fontId="4" fillId="32" borderId="0" xfId="0" applyFont="1" applyFill="1" applyAlignment="1">
      <alignment vertical="center"/>
    </xf>
    <xf numFmtId="0" fontId="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32" borderId="68" xfId="0" applyFont="1" applyFill="1" applyBorder="1" applyAlignment="1">
      <alignment/>
    </xf>
    <xf numFmtId="0" fontId="4" fillId="32" borderId="16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/>
    </xf>
    <xf numFmtId="0" fontId="4" fillId="32" borderId="4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73" xfId="0" applyFont="1" applyFill="1" applyBorder="1" applyAlignment="1">
      <alignment horizontal="center"/>
    </xf>
    <xf numFmtId="0" fontId="4" fillId="32" borderId="74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75" xfId="0" applyFont="1" applyFill="1" applyBorder="1" applyAlignment="1">
      <alignment horizontal="center"/>
    </xf>
    <xf numFmtId="0" fontId="4" fillId="32" borderId="69" xfId="0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4" fillId="32" borderId="22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41" xfId="0" applyFont="1" applyFill="1" applyBorder="1" applyAlignment="1">
      <alignment horizontal="center"/>
    </xf>
    <xf numFmtId="0" fontId="4" fillId="32" borderId="56" xfId="0" applyFont="1" applyFill="1" applyBorder="1" applyAlignment="1">
      <alignment horizontal="center"/>
    </xf>
    <xf numFmtId="0" fontId="4" fillId="32" borderId="57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76" xfId="0" applyFont="1" applyFill="1" applyBorder="1" applyAlignment="1">
      <alignment horizontal="center"/>
    </xf>
    <xf numFmtId="0" fontId="4" fillId="32" borderId="3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32" borderId="77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32" borderId="26" xfId="0" applyFont="1" applyFill="1" applyBorder="1" applyAlignment="1">
      <alignment horizontal="left"/>
    </xf>
    <xf numFmtId="0" fontId="4" fillId="32" borderId="40" xfId="0" applyFont="1" applyFill="1" applyBorder="1" applyAlignment="1">
      <alignment horizontal="left"/>
    </xf>
    <xf numFmtId="0" fontId="4" fillId="32" borderId="64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5" fillId="32" borderId="69" xfId="0" applyFont="1" applyFill="1" applyBorder="1" applyAlignment="1">
      <alignment horizontal="center"/>
    </xf>
    <xf numFmtId="0" fontId="5" fillId="32" borderId="53" xfId="0" applyFont="1" applyFill="1" applyBorder="1" applyAlignment="1">
      <alignment horizontal="center"/>
    </xf>
    <xf numFmtId="0" fontId="5" fillId="32" borderId="51" xfId="0" applyFont="1" applyFill="1" applyBorder="1" applyAlignment="1">
      <alignment horizontal="center"/>
    </xf>
    <xf numFmtId="0" fontId="5" fillId="32" borderId="78" xfId="0" applyFont="1" applyFill="1" applyBorder="1" applyAlignment="1">
      <alignment horizontal="center"/>
    </xf>
    <xf numFmtId="0" fontId="5" fillId="32" borderId="79" xfId="0" applyFont="1" applyFill="1" applyBorder="1" applyAlignment="1">
      <alignment horizontal="center"/>
    </xf>
    <xf numFmtId="0" fontId="5" fillId="32" borderId="68" xfId="0" applyFont="1" applyFill="1" applyBorder="1" applyAlignment="1">
      <alignment horizontal="center"/>
    </xf>
    <xf numFmtId="0" fontId="5" fillId="32" borderId="73" xfId="0" applyFont="1" applyFill="1" applyBorder="1" applyAlignment="1">
      <alignment horizontal="center" vertical="center"/>
    </xf>
    <xf numFmtId="0" fontId="5" fillId="32" borderId="59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32" borderId="78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32" borderId="22" xfId="0" applyFont="1" applyFill="1" applyBorder="1" applyAlignment="1">
      <alignment horizontal="left"/>
    </xf>
    <xf numFmtId="0" fontId="4" fillId="32" borderId="62" xfId="0" applyFont="1" applyFill="1" applyBorder="1" applyAlignment="1">
      <alignment horizontal="left"/>
    </xf>
    <xf numFmtId="0" fontId="4" fillId="32" borderId="80" xfId="0" applyFont="1" applyFill="1" applyBorder="1" applyAlignment="1">
      <alignment horizontal="left"/>
    </xf>
    <xf numFmtId="0" fontId="4" fillId="32" borderId="22" xfId="0" applyFont="1" applyFill="1" applyBorder="1" applyAlignment="1">
      <alignment horizontal="left" vertical="center"/>
    </xf>
    <xf numFmtId="0" fontId="4" fillId="32" borderId="62" xfId="0" applyFont="1" applyFill="1" applyBorder="1" applyAlignment="1">
      <alignment horizontal="left" vertical="center"/>
    </xf>
    <xf numFmtId="0" fontId="4" fillId="32" borderId="26" xfId="0" applyFont="1" applyFill="1" applyBorder="1" applyAlignment="1">
      <alignment horizontal="left"/>
    </xf>
    <xf numFmtId="0" fontId="4" fillId="32" borderId="40" xfId="0" applyFont="1" applyFill="1" applyBorder="1" applyAlignment="1">
      <alignment horizontal="left"/>
    </xf>
    <xf numFmtId="0" fontId="4" fillId="32" borderId="6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66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32" borderId="0" xfId="0" applyFont="1" applyFill="1" applyAlignment="1">
      <alignment horizontal="center"/>
    </xf>
    <xf numFmtId="0" fontId="4" fillId="32" borderId="45" xfId="0" applyFont="1" applyFill="1" applyBorder="1" applyAlignment="1">
      <alignment horizontal="left"/>
    </xf>
    <xf numFmtId="0" fontId="4" fillId="32" borderId="4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66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67" xfId="0" applyFont="1" applyFill="1" applyBorder="1" applyAlignment="1">
      <alignment horizontal="center"/>
    </xf>
    <xf numFmtId="0" fontId="9" fillId="32" borderId="16" xfId="0" applyFont="1" applyFill="1" applyBorder="1" applyAlignment="1">
      <alignment horizontal="center"/>
    </xf>
    <xf numFmtId="0" fontId="9" fillId="32" borderId="59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/>
    </xf>
    <xf numFmtId="0" fontId="4" fillId="32" borderId="43" xfId="0" applyFont="1" applyFill="1" applyBorder="1" applyAlignment="1">
      <alignment horizontal="left"/>
    </xf>
    <xf numFmtId="0" fontId="4" fillId="32" borderId="49" xfId="0" applyFont="1" applyFill="1" applyBorder="1" applyAlignment="1">
      <alignment horizontal="left"/>
    </xf>
    <xf numFmtId="0" fontId="4" fillId="32" borderId="81" xfId="0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32" borderId="82" xfId="0" applyFont="1" applyFill="1" applyBorder="1" applyAlignment="1">
      <alignment horizontal="center"/>
    </xf>
    <xf numFmtId="0" fontId="9" fillId="32" borderId="70" xfId="0" applyFont="1" applyFill="1" applyBorder="1" applyAlignment="1">
      <alignment horizontal="center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53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32" borderId="26" xfId="0" applyFont="1" applyFill="1" applyBorder="1" applyAlignment="1">
      <alignment horizontal="left" vertical="center"/>
    </xf>
    <xf numFmtId="0" fontId="4" fillId="32" borderId="40" xfId="0" applyFont="1" applyFill="1" applyBorder="1" applyAlignment="1">
      <alignment horizontal="left" vertical="center"/>
    </xf>
    <xf numFmtId="0" fontId="4" fillId="32" borderId="64" xfId="0" applyFont="1" applyFill="1" applyBorder="1" applyAlignment="1">
      <alignment horizontal="left" vertical="center"/>
    </xf>
    <xf numFmtId="0" fontId="12" fillId="32" borderId="0" xfId="0" applyFont="1" applyFill="1" applyAlignment="1">
      <alignment horizontal="center"/>
    </xf>
    <xf numFmtId="0" fontId="4" fillId="32" borderId="25" xfId="0" applyFont="1" applyFill="1" applyBorder="1" applyAlignment="1">
      <alignment horizontal="left"/>
    </xf>
    <xf numFmtId="0" fontId="4" fillId="32" borderId="31" xfId="0" applyFont="1" applyFill="1" applyBorder="1" applyAlignment="1">
      <alignment horizontal="left"/>
    </xf>
    <xf numFmtId="0" fontId="4" fillId="32" borderId="41" xfId="0" applyFont="1" applyFill="1" applyBorder="1" applyAlignment="1">
      <alignment horizontal="left"/>
    </xf>
    <xf numFmtId="0" fontId="4" fillId="32" borderId="35" xfId="0" applyFont="1" applyFill="1" applyBorder="1" applyAlignment="1">
      <alignment horizontal="left"/>
    </xf>
    <xf numFmtId="0" fontId="4" fillId="32" borderId="33" xfId="0" applyFont="1" applyFill="1" applyBorder="1" applyAlignment="1">
      <alignment horizontal="left"/>
    </xf>
    <xf numFmtId="0" fontId="4" fillId="32" borderId="36" xfId="0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32" borderId="84" xfId="0" applyFont="1" applyFill="1" applyBorder="1" applyAlignment="1">
      <alignment horizontal="left"/>
    </xf>
    <xf numFmtId="0" fontId="4" fillId="32" borderId="39" xfId="0" applyFont="1" applyFill="1" applyBorder="1" applyAlignment="1">
      <alignment horizontal="left"/>
    </xf>
    <xf numFmtId="0" fontId="4" fillId="32" borderId="42" xfId="0" applyFont="1" applyFill="1" applyBorder="1" applyAlignment="1">
      <alignment horizontal="left"/>
    </xf>
    <xf numFmtId="0" fontId="4" fillId="32" borderId="65" xfId="0" applyFont="1" applyFill="1" applyBorder="1" applyAlignment="1">
      <alignment horizontal="left"/>
    </xf>
    <xf numFmtId="0" fontId="6" fillId="32" borderId="66" xfId="0" applyFont="1" applyFill="1" applyBorder="1" applyAlignment="1">
      <alignment horizontal="center"/>
    </xf>
    <xf numFmtId="0" fontId="6" fillId="32" borderId="73" xfId="0" applyFont="1" applyFill="1" applyBorder="1" applyAlignment="1">
      <alignment horizontal="center"/>
    </xf>
    <xf numFmtId="0" fontId="6" fillId="32" borderId="54" xfId="0" applyFont="1" applyFill="1" applyBorder="1" applyAlignment="1">
      <alignment horizontal="center"/>
    </xf>
    <xf numFmtId="0" fontId="6" fillId="32" borderId="83" xfId="0" applyFont="1" applyFill="1" applyBorder="1" applyAlignment="1">
      <alignment horizontal="center"/>
    </xf>
    <xf numFmtId="0" fontId="9" fillId="32" borderId="53" xfId="0" applyFont="1" applyFill="1" applyBorder="1" applyAlignment="1">
      <alignment horizontal="center"/>
    </xf>
    <xf numFmtId="0" fontId="9" fillId="32" borderId="83" xfId="0" applyFont="1" applyFill="1" applyBorder="1" applyAlignment="1">
      <alignment horizontal="center"/>
    </xf>
    <xf numFmtId="0" fontId="4" fillId="32" borderId="54" xfId="0" applyFont="1" applyFill="1" applyBorder="1" applyAlignment="1">
      <alignment horizontal="center"/>
    </xf>
    <xf numFmtId="0" fontId="4" fillId="32" borderId="83" xfId="0" applyFont="1" applyFill="1" applyBorder="1" applyAlignment="1">
      <alignment horizontal="center"/>
    </xf>
    <xf numFmtId="0" fontId="6" fillId="32" borderId="53" xfId="0" applyFont="1" applyFill="1" applyBorder="1" applyAlignment="1">
      <alignment horizontal="center"/>
    </xf>
    <xf numFmtId="0" fontId="9" fillId="32" borderId="73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4" fillId="32" borderId="29" xfId="0" applyFont="1" applyFill="1" applyBorder="1" applyAlignment="1">
      <alignment horizontal="left"/>
    </xf>
    <xf numFmtId="0" fontId="4" fillId="32" borderId="56" xfId="0" applyFont="1" applyFill="1" applyBorder="1" applyAlignment="1">
      <alignment horizontal="left"/>
    </xf>
    <xf numFmtId="0" fontId="4" fillId="32" borderId="57" xfId="0" applyFont="1" applyFill="1" applyBorder="1" applyAlignment="1">
      <alignment horizontal="left"/>
    </xf>
    <xf numFmtId="0" fontId="9" fillId="32" borderId="68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left"/>
    </xf>
    <xf numFmtId="0" fontId="4" fillId="32" borderId="20" xfId="0" applyFont="1" applyFill="1" applyBorder="1" applyAlignment="1">
      <alignment horizontal="left"/>
    </xf>
    <xf numFmtId="0" fontId="4" fillId="32" borderId="76" xfId="0" applyFont="1" applyFill="1" applyBorder="1" applyAlignment="1">
      <alignment horizontal="left"/>
    </xf>
    <xf numFmtId="0" fontId="4" fillId="32" borderId="46" xfId="0" applyFont="1" applyFill="1" applyBorder="1" applyAlignment="1">
      <alignment horizontal="left"/>
    </xf>
    <xf numFmtId="0" fontId="4" fillId="32" borderId="47" xfId="0" applyFont="1" applyFill="1" applyBorder="1" applyAlignment="1">
      <alignment horizontal="left"/>
    </xf>
    <xf numFmtId="0" fontId="4" fillId="32" borderId="48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9" fillId="32" borderId="75" xfId="0" applyFont="1" applyFill="1" applyBorder="1" applyAlignment="1">
      <alignment horizontal="center"/>
    </xf>
    <xf numFmtId="0" fontId="4" fillId="32" borderId="66" xfId="0" applyFont="1" applyFill="1" applyBorder="1" applyAlignment="1">
      <alignment horizontal="center"/>
    </xf>
    <xf numFmtId="0" fontId="4" fillId="32" borderId="73" xfId="0" applyFont="1" applyFill="1" applyBorder="1" applyAlignment="1">
      <alignment horizontal="center"/>
    </xf>
    <xf numFmtId="0" fontId="4" fillId="32" borderId="59" xfId="0" applyFont="1" applyFill="1" applyBorder="1" applyAlignment="1">
      <alignment horizontal="center"/>
    </xf>
    <xf numFmtId="0" fontId="4" fillId="32" borderId="68" xfId="0" applyFont="1" applyFill="1" applyBorder="1" applyAlignment="1">
      <alignment horizontal="center"/>
    </xf>
    <xf numFmtId="0" fontId="4" fillId="32" borderId="78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left" vertical="center"/>
    </xf>
    <xf numFmtId="0" fontId="4" fillId="32" borderId="54" xfId="0" applyFont="1" applyFill="1" applyBorder="1" applyAlignment="1">
      <alignment horizontal="left" vertical="center"/>
    </xf>
    <xf numFmtId="0" fontId="4" fillId="32" borderId="83" xfId="0" applyFont="1" applyFill="1" applyBorder="1" applyAlignment="1">
      <alignment horizontal="left" vertical="center"/>
    </xf>
    <xf numFmtId="0" fontId="4" fillId="32" borderId="58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41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/>
    </xf>
    <xf numFmtId="0" fontId="4" fillId="32" borderId="40" xfId="0" applyFont="1" applyFill="1" applyBorder="1" applyAlignment="1">
      <alignment horizontal="center"/>
    </xf>
    <xf numFmtId="0" fontId="4" fillId="32" borderId="64" xfId="0" applyFont="1" applyFill="1" applyBorder="1" applyAlignment="1">
      <alignment horizontal="center"/>
    </xf>
    <xf numFmtId="0" fontId="4" fillId="32" borderId="68" xfId="0" applyFont="1" applyFill="1" applyBorder="1" applyAlignment="1">
      <alignment horizontal="left"/>
    </xf>
    <xf numFmtId="0" fontId="4" fillId="32" borderId="0" xfId="0" applyFont="1" applyFill="1" applyAlignment="1">
      <alignment horizontal="left"/>
    </xf>
    <xf numFmtId="0" fontId="4" fillId="32" borderId="53" xfId="0" applyFont="1" applyFill="1" applyBorder="1" applyAlignment="1">
      <alignment horizontal="left"/>
    </xf>
    <xf numFmtId="0" fontId="4" fillId="32" borderId="54" xfId="0" applyFont="1" applyFill="1" applyBorder="1" applyAlignment="1">
      <alignment horizontal="left"/>
    </xf>
    <xf numFmtId="0" fontId="9" fillId="32" borderId="69" xfId="0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4" fillId="32" borderId="66" xfId="0" applyFont="1" applyFill="1" applyBorder="1" applyAlignment="1">
      <alignment horizontal="center" vertical="center"/>
    </xf>
    <xf numFmtId="0" fontId="4" fillId="32" borderId="73" xfId="0" applyFont="1" applyFill="1" applyBorder="1" applyAlignment="1">
      <alignment horizontal="center" vertical="center"/>
    </xf>
    <xf numFmtId="0" fontId="4" fillId="32" borderId="68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2" borderId="63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76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62" xfId="0" applyFont="1" applyFill="1" applyBorder="1" applyAlignment="1">
      <alignment horizontal="center"/>
    </xf>
    <xf numFmtId="0" fontId="9" fillId="32" borderId="78" xfId="0" applyFont="1" applyFill="1" applyBorder="1" applyAlignment="1">
      <alignment horizontal="center"/>
    </xf>
    <xf numFmtId="0" fontId="4" fillId="32" borderId="55" xfId="0" applyFont="1" applyFill="1" applyBorder="1" applyAlignment="1">
      <alignment horizontal="center"/>
    </xf>
    <xf numFmtId="0" fontId="4" fillId="32" borderId="56" xfId="0" applyFont="1" applyFill="1" applyBorder="1" applyAlignment="1">
      <alignment horizontal="center"/>
    </xf>
    <xf numFmtId="0" fontId="4" fillId="32" borderId="57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left"/>
    </xf>
    <xf numFmtId="0" fontId="4" fillId="32" borderId="51" xfId="0" applyFont="1" applyFill="1" applyBorder="1" applyAlignment="1">
      <alignment horizontal="left"/>
    </xf>
    <xf numFmtId="0" fontId="4" fillId="32" borderId="52" xfId="0" applyFont="1" applyFill="1" applyBorder="1" applyAlignment="1">
      <alignment horizontal="left"/>
    </xf>
    <xf numFmtId="0" fontId="5" fillId="32" borderId="53" xfId="0" applyFont="1" applyFill="1" applyBorder="1" applyAlignment="1">
      <alignment horizontal="left" vertical="center"/>
    </xf>
    <xf numFmtId="0" fontId="5" fillId="32" borderId="54" xfId="0" applyFont="1" applyFill="1" applyBorder="1" applyAlignment="1">
      <alignment horizontal="left" vertical="center"/>
    </xf>
    <xf numFmtId="0" fontId="5" fillId="32" borderId="83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9"/>
  <sheetViews>
    <sheetView tabSelected="1" view="pageBreakPreview" zoomScale="115" zoomScaleNormal="115" zoomScaleSheetLayoutView="115" workbookViewId="0" topLeftCell="A1">
      <selection activeCell="Q198" sqref="Q198"/>
    </sheetView>
  </sheetViews>
  <sheetFormatPr defaultColWidth="9.140625" defaultRowHeight="12.75"/>
  <cols>
    <col min="1" max="1" width="3.57421875" style="83" customWidth="1"/>
    <col min="4" max="4" width="19.421875" style="0" customWidth="1"/>
    <col min="5" max="5" width="10.57421875" style="2" customWidth="1"/>
    <col min="6" max="6" width="4.8515625" style="2" customWidth="1"/>
    <col min="7" max="14" width="3.421875" style="0" customWidth="1"/>
    <col min="15" max="15" width="5.57421875" style="0" customWidth="1"/>
    <col min="16" max="17" width="5.57421875" style="1" customWidth="1"/>
    <col min="18" max="18" width="5.7109375" style="1" customWidth="1"/>
    <col min="19" max="19" width="7.28125" style="1" customWidth="1"/>
    <col min="20" max="20" width="6.421875" style="0" customWidth="1"/>
    <col min="21" max="21" width="4.8515625" style="0" customWidth="1"/>
    <col min="22" max="22" width="9.00390625" style="0" customWidth="1"/>
    <col min="23" max="23" width="6.57421875" style="0" customWidth="1"/>
  </cols>
  <sheetData>
    <row r="1" spans="1:23" s="6" customFormat="1" ht="13.5" customHeight="1">
      <c r="A1" s="203" t="s">
        <v>117</v>
      </c>
      <c r="B1" s="203"/>
      <c r="C1" s="203"/>
      <c r="D1" s="203"/>
      <c r="E1" s="203"/>
      <c r="F1" s="203"/>
      <c r="H1" s="193" t="s">
        <v>118</v>
      </c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</row>
    <row r="2" spans="1:23" s="6" customFormat="1" ht="13.5" customHeight="1">
      <c r="A2" s="194" t="s">
        <v>119</v>
      </c>
      <c r="B2" s="194"/>
      <c r="C2" s="194"/>
      <c r="D2" s="194"/>
      <c r="E2" s="194"/>
      <c r="F2" s="194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5"/>
    </row>
    <row r="3" spans="1:19" s="6" customFormat="1" ht="13.5" customHeight="1">
      <c r="A3" s="194" t="s">
        <v>120</v>
      </c>
      <c r="B3" s="194"/>
      <c r="C3" s="194"/>
      <c r="D3" s="194"/>
      <c r="E3" s="194"/>
      <c r="F3" s="194"/>
      <c r="P3" s="5"/>
      <c r="Q3" s="5"/>
      <c r="R3" s="5"/>
      <c r="S3" s="5"/>
    </row>
    <row r="4" spans="1:19" s="6" customFormat="1" ht="13.5" customHeight="1">
      <c r="A4" s="194" t="s">
        <v>121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P4" s="5"/>
      <c r="Q4" s="5"/>
      <c r="R4" s="5"/>
      <c r="S4" s="5"/>
    </row>
    <row r="5" spans="1:19" s="173" customFormat="1" ht="13.5" customHeight="1">
      <c r="A5" s="181" t="s">
        <v>242</v>
      </c>
      <c r="B5" s="171"/>
      <c r="C5" s="171"/>
      <c r="D5" s="171"/>
      <c r="E5" s="172"/>
      <c r="F5" s="171"/>
      <c r="G5" s="171"/>
      <c r="H5" s="171"/>
      <c r="I5" s="171"/>
      <c r="P5" s="172"/>
      <c r="Q5" s="172"/>
      <c r="R5" s="172"/>
      <c r="S5" s="172"/>
    </row>
    <row r="6" spans="5:19" s="6" customFormat="1" ht="13.5" customHeight="1">
      <c r="E6" s="5"/>
      <c r="P6" s="5"/>
      <c r="Q6" s="5"/>
      <c r="R6" s="5"/>
      <c r="S6" s="5"/>
    </row>
    <row r="7" spans="5:19" s="6" customFormat="1" ht="13.5" customHeight="1">
      <c r="E7" s="5"/>
      <c r="F7" s="5"/>
      <c r="P7" s="5"/>
      <c r="Q7" s="5"/>
      <c r="R7" s="5"/>
      <c r="S7" s="5"/>
    </row>
    <row r="8" spans="1:23" s="6" customFormat="1" ht="18.75">
      <c r="A8" s="221" t="s">
        <v>122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</row>
    <row r="9" spans="1:23" s="6" customFormat="1" ht="13.5" customHeight="1">
      <c r="A9" s="225" t="s">
        <v>255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</row>
    <row r="10" spans="1:23" s="6" customFormat="1" ht="13.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6" s="6" customFormat="1" ht="12" customHeight="1">
      <c r="A11" s="210" t="s">
        <v>123</v>
      </c>
      <c r="B11" s="212" t="s">
        <v>124</v>
      </c>
      <c r="C11" s="213"/>
      <c r="D11" s="214"/>
      <c r="E11" s="218" t="s">
        <v>126</v>
      </c>
      <c r="F11" s="218" t="s">
        <v>127</v>
      </c>
      <c r="G11" s="204" t="s">
        <v>128</v>
      </c>
      <c r="H11" s="205"/>
      <c r="I11" s="205"/>
      <c r="J11" s="206"/>
      <c r="K11" s="204" t="s">
        <v>129</v>
      </c>
      <c r="L11" s="205"/>
      <c r="M11" s="205"/>
      <c r="N11" s="206"/>
      <c r="O11" s="204" t="s">
        <v>130</v>
      </c>
      <c r="P11" s="206"/>
      <c r="Q11" s="204" t="s">
        <v>52</v>
      </c>
      <c r="R11" s="206"/>
      <c r="S11" s="204" t="s">
        <v>131</v>
      </c>
      <c r="T11" s="205"/>
      <c r="U11" s="206"/>
      <c r="V11" s="8" t="s">
        <v>5</v>
      </c>
      <c r="W11" s="8" t="s">
        <v>5</v>
      </c>
      <c r="X11" s="9"/>
      <c r="Y11" s="9"/>
      <c r="Z11" s="10"/>
    </row>
    <row r="12" spans="1:26" s="6" customFormat="1" ht="12" customHeight="1" thickBot="1">
      <c r="A12" s="211"/>
      <c r="B12" s="215"/>
      <c r="C12" s="216"/>
      <c r="D12" s="217"/>
      <c r="E12" s="219"/>
      <c r="F12" s="219"/>
      <c r="G12" s="207"/>
      <c r="H12" s="208"/>
      <c r="I12" s="208"/>
      <c r="J12" s="209"/>
      <c r="K12" s="207"/>
      <c r="L12" s="208"/>
      <c r="M12" s="208"/>
      <c r="N12" s="209"/>
      <c r="O12" s="207"/>
      <c r="P12" s="209"/>
      <c r="Q12" s="207"/>
      <c r="R12" s="209"/>
      <c r="S12" s="207"/>
      <c r="T12" s="208"/>
      <c r="U12" s="209"/>
      <c r="V12" s="16" t="s">
        <v>134</v>
      </c>
      <c r="W12" s="16" t="s">
        <v>136</v>
      </c>
      <c r="X12" s="9"/>
      <c r="Y12" s="9"/>
      <c r="Z12" s="10"/>
    </row>
    <row r="13" spans="1:26" s="6" customFormat="1" ht="27" customHeight="1" thickBot="1">
      <c r="A13" s="11"/>
      <c r="B13" s="215" t="s">
        <v>125</v>
      </c>
      <c r="C13" s="216"/>
      <c r="D13" s="217"/>
      <c r="E13" s="5"/>
      <c r="F13" s="12"/>
      <c r="G13" s="14" t="s">
        <v>0</v>
      </c>
      <c r="H13" s="17" t="s">
        <v>1</v>
      </c>
      <c r="I13" s="17" t="s">
        <v>2</v>
      </c>
      <c r="J13" s="15" t="s">
        <v>3</v>
      </c>
      <c r="K13" s="13" t="s">
        <v>0</v>
      </c>
      <c r="L13" s="17" t="s">
        <v>1</v>
      </c>
      <c r="M13" s="17" t="s">
        <v>2</v>
      </c>
      <c r="N13" s="14" t="s">
        <v>3</v>
      </c>
      <c r="O13" s="18" t="s">
        <v>50</v>
      </c>
      <c r="P13" s="19" t="s">
        <v>51</v>
      </c>
      <c r="Q13" s="18" t="s">
        <v>50</v>
      </c>
      <c r="R13" s="19" t="s">
        <v>51</v>
      </c>
      <c r="S13" s="13" t="s">
        <v>132</v>
      </c>
      <c r="T13" s="17" t="s">
        <v>133</v>
      </c>
      <c r="U13" s="14" t="s">
        <v>5</v>
      </c>
      <c r="V13" s="177" t="s">
        <v>135</v>
      </c>
      <c r="W13" s="177" t="s">
        <v>137</v>
      </c>
      <c r="X13" s="9"/>
      <c r="Y13" s="9"/>
      <c r="Z13" s="10"/>
    </row>
    <row r="14" spans="1:26" s="25" customFormat="1" ht="12" customHeight="1">
      <c r="A14" s="20">
        <v>1</v>
      </c>
      <c r="B14" s="195" t="s">
        <v>138</v>
      </c>
      <c r="C14" s="196"/>
      <c r="D14" s="197"/>
      <c r="E14" s="94" t="s">
        <v>13</v>
      </c>
      <c r="F14" s="95" t="s">
        <v>6</v>
      </c>
      <c r="G14" s="41">
        <v>2</v>
      </c>
      <c r="H14" s="21">
        <v>2</v>
      </c>
      <c r="I14" s="21"/>
      <c r="J14" s="43"/>
      <c r="K14" s="41"/>
      <c r="L14" s="21"/>
      <c r="M14" s="21"/>
      <c r="N14" s="43"/>
      <c r="O14" s="63">
        <v>5</v>
      </c>
      <c r="P14" s="43"/>
      <c r="Q14" s="23" t="s">
        <v>7</v>
      </c>
      <c r="R14" s="43"/>
      <c r="S14" s="41">
        <f aca="true" t="shared" si="0" ref="S14:S24">(G14+K14)*14</f>
        <v>28</v>
      </c>
      <c r="T14" s="21">
        <f aca="true" t="shared" si="1" ref="T14:T24">(H14+I14+J14+L14+M14+N14)*14</f>
        <v>28</v>
      </c>
      <c r="U14" s="40">
        <f aca="true" t="shared" si="2" ref="U14:U24">(S14+T14)</f>
        <v>56</v>
      </c>
      <c r="V14" s="23">
        <f>W14-U14</f>
        <v>69</v>
      </c>
      <c r="W14" s="20">
        <f aca="true" t="shared" si="3" ref="W14:W24">(O14+P14)*25</f>
        <v>125</v>
      </c>
      <c r="Z14" s="82"/>
    </row>
    <row r="15" spans="1:26" s="25" customFormat="1" ht="12" customHeight="1">
      <c r="A15" s="26">
        <v>2</v>
      </c>
      <c r="B15" s="200" t="s">
        <v>139</v>
      </c>
      <c r="C15" s="201"/>
      <c r="D15" s="202"/>
      <c r="E15" s="47" t="s">
        <v>18</v>
      </c>
      <c r="F15" s="45" t="s">
        <v>6</v>
      </c>
      <c r="G15" s="27">
        <v>2</v>
      </c>
      <c r="H15" s="92">
        <v>2</v>
      </c>
      <c r="I15" s="92"/>
      <c r="J15" s="93"/>
      <c r="K15" s="27"/>
      <c r="L15" s="92"/>
      <c r="M15" s="92"/>
      <c r="N15" s="93"/>
      <c r="O15" s="28">
        <v>5</v>
      </c>
      <c r="P15" s="93"/>
      <c r="Q15" s="28" t="s">
        <v>7</v>
      </c>
      <c r="R15" s="93"/>
      <c r="S15" s="27">
        <f t="shared" si="0"/>
        <v>28</v>
      </c>
      <c r="T15" s="92">
        <f t="shared" si="1"/>
        <v>28</v>
      </c>
      <c r="U15" s="29">
        <f t="shared" si="2"/>
        <v>56</v>
      </c>
      <c r="V15" s="28">
        <f aca="true" t="shared" si="4" ref="V15:V24">W15-U15</f>
        <v>69</v>
      </c>
      <c r="W15" s="26">
        <f t="shared" si="3"/>
        <v>125</v>
      </c>
      <c r="Z15" s="82"/>
    </row>
    <row r="16" spans="1:26" s="25" customFormat="1" ht="12" customHeight="1">
      <c r="A16" s="26">
        <v>3</v>
      </c>
      <c r="B16" s="200" t="s">
        <v>140</v>
      </c>
      <c r="C16" s="201"/>
      <c r="D16" s="202"/>
      <c r="E16" s="47" t="s">
        <v>19</v>
      </c>
      <c r="F16" s="45" t="s">
        <v>6</v>
      </c>
      <c r="G16" s="27">
        <v>3</v>
      </c>
      <c r="H16" s="92"/>
      <c r="I16" s="92">
        <v>3</v>
      </c>
      <c r="J16" s="93"/>
      <c r="K16" s="27"/>
      <c r="L16" s="92"/>
      <c r="M16" s="92"/>
      <c r="N16" s="93"/>
      <c r="O16" s="28">
        <v>6</v>
      </c>
      <c r="P16" s="93"/>
      <c r="Q16" s="28" t="s">
        <v>7</v>
      </c>
      <c r="R16" s="93"/>
      <c r="S16" s="27">
        <f t="shared" si="0"/>
        <v>42</v>
      </c>
      <c r="T16" s="92">
        <f t="shared" si="1"/>
        <v>42</v>
      </c>
      <c r="U16" s="29">
        <f t="shared" si="2"/>
        <v>84</v>
      </c>
      <c r="V16" s="28">
        <f t="shared" si="4"/>
        <v>66</v>
      </c>
      <c r="W16" s="26">
        <f t="shared" si="3"/>
        <v>150</v>
      </c>
      <c r="Z16" s="82"/>
    </row>
    <row r="17" spans="1:26" s="25" customFormat="1" ht="12" customHeight="1">
      <c r="A17" s="26">
        <v>4</v>
      </c>
      <c r="B17" s="200" t="s">
        <v>141</v>
      </c>
      <c r="C17" s="201"/>
      <c r="D17" s="202"/>
      <c r="E17" s="47" t="s">
        <v>20</v>
      </c>
      <c r="F17" s="45" t="s">
        <v>8</v>
      </c>
      <c r="G17" s="27">
        <v>3</v>
      </c>
      <c r="H17" s="92"/>
      <c r="I17" s="92">
        <v>2</v>
      </c>
      <c r="J17" s="93"/>
      <c r="K17" s="27"/>
      <c r="L17" s="92"/>
      <c r="M17" s="92"/>
      <c r="N17" s="93"/>
      <c r="O17" s="28">
        <v>6</v>
      </c>
      <c r="P17" s="93"/>
      <c r="Q17" s="28" t="s">
        <v>7</v>
      </c>
      <c r="R17" s="93"/>
      <c r="S17" s="27">
        <f>(G17+K17)*14</f>
        <v>42</v>
      </c>
      <c r="T17" s="92">
        <f>(H17+I17+J17+L17+M17+N17)*14</f>
        <v>28</v>
      </c>
      <c r="U17" s="29">
        <f>(S17+T17)</f>
        <v>70</v>
      </c>
      <c r="V17" s="28">
        <f>W17-U17</f>
        <v>80</v>
      </c>
      <c r="W17" s="26">
        <f>(O17+P17)*25</f>
        <v>150</v>
      </c>
      <c r="Z17" s="82"/>
    </row>
    <row r="18" spans="1:26" s="25" customFormat="1" ht="12" customHeight="1">
      <c r="A18" s="26">
        <v>5</v>
      </c>
      <c r="B18" s="200" t="s">
        <v>142</v>
      </c>
      <c r="C18" s="201"/>
      <c r="D18" s="202"/>
      <c r="E18" s="26" t="s">
        <v>21</v>
      </c>
      <c r="F18" s="45" t="s">
        <v>6</v>
      </c>
      <c r="G18" s="27">
        <v>2</v>
      </c>
      <c r="H18" s="92"/>
      <c r="I18" s="92">
        <v>1</v>
      </c>
      <c r="J18" s="93"/>
      <c r="K18" s="27"/>
      <c r="L18" s="92"/>
      <c r="M18" s="92"/>
      <c r="N18" s="93"/>
      <c r="O18" s="28">
        <v>3</v>
      </c>
      <c r="P18" s="93"/>
      <c r="Q18" s="28" t="s">
        <v>9</v>
      </c>
      <c r="R18" s="93"/>
      <c r="S18" s="27">
        <f>(G18+K18)*14</f>
        <v>28</v>
      </c>
      <c r="T18" s="92">
        <f>(H18+I18+J18+L18+M18+N18)*14</f>
        <v>14</v>
      </c>
      <c r="U18" s="29">
        <f>(S18+T18)</f>
        <v>42</v>
      </c>
      <c r="V18" s="28">
        <f>W18-U18</f>
        <v>33</v>
      </c>
      <c r="W18" s="26">
        <f>(O18+P18)*25</f>
        <v>75</v>
      </c>
      <c r="Z18" s="82"/>
    </row>
    <row r="19" spans="1:26" s="25" customFormat="1" ht="12" customHeight="1">
      <c r="A19" s="26">
        <v>6</v>
      </c>
      <c r="B19" s="178" t="s">
        <v>243</v>
      </c>
      <c r="C19" s="179"/>
      <c r="D19" s="180"/>
      <c r="E19" s="26" t="s">
        <v>67</v>
      </c>
      <c r="F19" s="45" t="s">
        <v>10</v>
      </c>
      <c r="G19" s="27">
        <v>1</v>
      </c>
      <c r="H19" s="92"/>
      <c r="I19" s="92">
        <v>1</v>
      </c>
      <c r="J19" s="93"/>
      <c r="K19" s="27"/>
      <c r="L19" s="92"/>
      <c r="M19" s="92"/>
      <c r="N19" s="93"/>
      <c r="O19" s="28">
        <v>2</v>
      </c>
      <c r="P19" s="93"/>
      <c r="Q19" s="28" t="s">
        <v>9</v>
      </c>
      <c r="R19" s="93"/>
      <c r="S19" s="27">
        <f t="shared" si="0"/>
        <v>14</v>
      </c>
      <c r="T19" s="92">
        <f t="shared" si="1"/>
        <v>14</v>
      </c>
      <c r="U19" s="29">
        <f t="shared" si="2"/>
        <v>28</v>
      </c>
      <c r="V19" s="28">
        <f t="shared" si="4"/>
        <v>22</v>
      </c>
      <c r="W19" s="26">
        <f t="shared" si="3"/>
        <v>50</v>
      </c>
      <c r="Z19" s="82"/>
    </row>
    <row r="20" spans="1:26" s="25" customFormat="1" ht="12" customHeight="1">
      <c r="A20" s="26">
        <v>7</v>
      </c>
      <c r="B20" s="200" t="s">
        <v>144</v>
      </c>
      <c r="C20" s="201"/>
      <c r="D20" s="202"/>
      <c r="E20" s="37" t="s">
        <v>74</v>
      </c>
      <c r="F20" s="45" t="s">
        <v>10</v>
      </c>
      <c r="G20" s="27"/>
      <c r="H20" s="92">
        <v>2</v>
      </c>
      <c r="I20" s="92"/>
      <c r="J20" s="93"/>
      <c r="K20" s="27"/>
      <c r="L20" s="92"/>
      <c r="M20" s="92"/>
      <c r="N20" s="93"/>
      <c r="O20" s="28">
        <v>2</v>
      </c>
      <c r="P20" s="93"/>
      <c r="Q20" s="28" t="s">
        <v>9</v>
      </c>
      <c r="R20" s="93"/>
      <c r="S20" s="27">
        <f t="shared" si="0"/>
        <v>0</v>
      </c>
      <c r="T20" s="92">
        <f t="shared" si="1"/>
        <v>28</v>
      </c>
      <c r="U20" s="29">
        <f t="shared" si="2"/>
        <v>28</v>
      </c>
      <c r="V20" s="28">
        <f t="shared" si="4"/>
        <v>22</v>
      </c>
      <c r="W20" s="26">
        <f t="shared" si="3"/>
        <v>50</v>
      </c>
      <c r="Z20" s="82"/>
    </row>
    <row r="21" spans="1:26" s="25" customFormat="1" ht="12" customHeight="1" thickBot="1">
      <c r="A21" s="47">
        <v>8</v>
      </c>
      <c r="B21" s="234" t="s">
        <v>248</v>
      </c>
      <c r="C21" s="235"/>
      <c r="D21" s="236"/>
      <c r="E21" s="47" t="s">
        <v>75</v>
      </c>
      <c r="F21" s="65" t="s">
        <v>10</v>
      </c>
      <c r="G21" s="69"/>
      <c r="H21" s="70">
        <v>2</v>
      </c>
      <c r="I21" s="70"/>
      <c r="J21" s="72"/>
      <c r="K21" s="69"/>
      <c r="L21" s="70"/>
      <c r="M21" s="70"/>
      <c r="N21" s="72"/>
      <c r="O21" s="61">
        <v>1</v>
      </c>
      <c r="P21" s="72"/>
      <c r="Q21" s="61" t="s">
        <v>9</v>
      </c>
      <c r="R21" s="72"/>
      <c r="S21" s="69">
        <f t="shared" si="0"/>
        <v>0</v>
      </c>
      <c r="T21" s="70">
        <f t="shared" si="1"/>
        <v>28</v>
      </c>
      <c r="U21" s="96">
        <f t="shared" si="2"/>
        <v>28</v>
      </c>
      <c r="V21" s="61">
        <f t="shared" si="4"/>
        <v>0</v>
      </c>
      <c r="W21" s="47">
        <v>28</v>
      </c>
      <c r="Z21" s="82"/>
    </row>
    <row r="22" spans="1:26" s="25" customFormat="1" ht="12" customHeight="1">
      <c r="A22" s="23">
        <v>9</v>
      </c>
      <c r="B22" s="198" t="s">
        <v>145</v>
      </c>
      <c r="C22" s="199"/>
      <c r="D22" s="199"/>
      <c r="E22" s="20" t="s">
        <v>68</v>
      </c>
      <c r="F22" s="42" t="s">
        <v>8</v>
      </c>
      <c r="G22" s="97"/>
      <c r="H22" s="39"/>
      <c r="I22" s="39"/>
      <c r="J22" s="43"/>
      <c r="K22" s="41">
        <v>3</v>
      </c>
      <c r="L22" s="39"/>
      <c r="M22" s="39">
        <v>2</v>
      </c>
      <c r="N22" s="43"/>
      <c r="O22" s="98"/>
      <c r="P22" s="43">
        <v>5</v>
      </c>
      <c r="Q22" s="23"/>
      <c r="R22" s="43" t="s">
        <v>11</v>
      </c>
      <c r="S22" s="41">
        <f t="shared" si="0"/>
        <v>42</v>
      </c>
      <c r="T22" s="39">
        <f t="shared" si="1"/>
        <v>28</v>
      </c>
      <c r="U22" s="40">
        <f t="shared" si="2"/>
        <v>70</v>
      </c>
      <c r="V22" s="23">
        <f t="shared" si="4"/>
        <v>55</v>
      </c>
      <c r="W22" s="20">
        <f t="shared" si="3"/>
        <v>125</v>
      </c>
      <c r="Z22" s="82"/>
    </row>
    <row r="23" spans="1:26" s="25" customFormat="1" ht="12" customHeight="1">
      <c r="A23" s="28">
        <v>10</v>
      </c>
      <c r="B23" s="223" t="s">
        <v>146</v>
      </c>
      <c r="C23" s="224"/>
      <c r="D23" s="224"/>
      <c r="E23" s="26" t="s">
        <v>69</v>
      </c>
      <c r="F23" s="45" t="s">
        <v>6</v>
      </c>
      <c r="G23" s="99"/>
      <c r="H23" s="92"/>
      <c r="I23" s="92"/>
      <c r="J23" s="93"/>
      <c r="K23" s="27">
        <v>3</v>
      </c>
      <c r="L23" s="92"/>
      <c r="M23" s="92">
        <v>2</v>
      </c>
      <c r="N23" s="93"/>
      <c r="O23" s="53"/>
      <c r="P23" s="93">
        <v>6</v>
      </c>
      <c r="Q23" s="28"/>
      <c r="R23" s="93" t="s">
        <v>11</v>
      </c>
      <c r="S23" s="27">
        <f>(G23+K23)*14</f>
        <v>42</v>
      </c>
      <c r="T23" s="92">
        <f>(H23+I23+J23+L23+M23+N23)*14</f>
        <v>28</v>
      </c>
      <c r="U23" s="29">
        <f>(S23+T23)</f>
        <v>70</v>
      </c>
      <c r="V23" s="28">
        <f>W23-U23</f>
        <v>80</v>
      </c>
      <c r="W23" s="26">
        <f>(O23+P23)*25</f>
        <v>150</v>
      </c>
      <c r="Z23" s="82"/>
    </row>
    <row r="24" spans="1:26" s="25" customFormat="1" ht="12" customHeight="1">
      <c r="A24" s="28">
        <v>11</v>
      </c>
      <c r="B24" s="200" t="s">
        <v>147</v>
      </c>
      <c r="C24" s="201"/>
      <c r="D24" s="202"/>
      <c r="E24" s="26" t="s">
        <v>22</v>
      </c>
      <c r="F24" s="45" t="s">
        <v>6</v>
      </c>
      <c r="G24" s="99"/>
      <c r="H24" s="92"/>
      <c r="I24" s="92"/>
      <c r="J24" s="93"/>
      <c r="K24" s="27">
        <v>3</v>
      </c>
      <c r="L24" s="92"/>
      <c r="M24" s="92">
        <v>2</v>
      </c>
      <c r="N24" s="93"/>
      <c r="O24" s="53"/>
      <c r="P24" s="93">
        <v>6</v>
      </c>
      <c r="Q24" s="28"/>
      <c r="R24" s="93" t="s">
        <v>11</v>
      </c>
      <c r="S24" s="27">
        <f t="shared" si="0"/>
        <v>42</v>
      </c>
      <c r="T24" s="92">
        <f t="shared" si="1"/>
        <v>28</v>
      </c>
      <c r="U24" s="29">
        <f t="shared" si="2"/>
        <v>70</v>
      </c>
      <c r="V24" s="28">
        <f t="shared" si="4"/>
        <v>80</v>
      </c>
      <c r="W24" s="26">
        <f t="shared" si="3"/>
        <v>150</v>
      </c>
      <c r="Z24" s="82"/>
    </row>
    <row r="25" spans="1:26" s="25" customFormat="1" ht="12" customHeight="1">
      <c r="A25" s="28">
        <v>12</v>
      </c>
      <c r="B25" s="200" t="s">
        <v>148</v>
      </c>
      <c r="C25" s="201"/>
      <c r="D25" s="201"/>
      <c r="E25" s="26" t="s">
        <v>70</v>
      </c>
      <c r="F25" s="45" t="s">
        <v>8</v>
      </c>
      <c r="G25" s="91"/>
      <c r="H25" s="92"/>
      <c r="I25" s="92"/>
      <c r="J25" s="93"/>
      <c r="K25" s="27">
        <v>3</v>
      </c>
      <c r="L25" s="92"/>
      <c r="M25" s="92">
        <v>2</v>
      </c>
      <c r="N25" s="93"/>
      <c r="O25" s="53"/>
      <c r="P25" s="93">
        <v>6</v>
      </c>
      <c r="Q25" s="28"/>
      <c r="R25" s="93" t="s">
        <v>11</v>
      </c>
      <c r="S25" s="27">
        <f>(G25+K25)*14</f>
        <v>42</v>
      </c>
      <c r="T25" s="92">
        <f>(H25+I25+J25+L25+M25+N25)*14</f>
        <v>28</v>
      </c>
      <c r="U25" s="29">
        <f>(S25+T25)</f>
        <v>70</v>
      </c>
      <c r="V25" s="28">
        <f>W25-U25</f>
        <v>80</v>
      </c>
      <c r="W25" s="26">
        <f>(O25+P25)*25</f>
        <v>150</v>
      </c>
      <c r="Z25" s="82"/>
    </row>
    <row r="26" spans="1:26" s="25" customFormat="1" ht="12" customHeight="1">
      <c r="A26" s="28">
        <v>13</v>
      </c>
      <c r="B26" s="200" t="s">
        <v>149</v>
      </c>
      <c r="C26" s="201"/>
      <c r="D26" s="201"/>
      <c r="E26" s="26" t="s">
        <v>71</v>
      </c>
      <c r="F26" s="45" t="s">
        <v>6</v>
      </c>
      <c r="G26" s="91"/>
      <c r="H26" s="92"/>
      <c r="I26" s="92"/>
      <c r="J26" s="93"/>
      <c r="K26" s="27">
        <v>2</v>
      </c>
      <c r="L26" s="92"/>
      <c r="M26" s="92">
        <v>2</v>
      </c>
      <c r="N26" s="93"/>
      <c r="O26" s="53"/>
      <c r="P26" s="93">
        <v>4</v>
      </c>
      <c r="Q26" s="28"/>
      <c r="R26" s="93" t="s">
        <v>12</v>
      </c>
      <c r="S26" s="27">
        <f>(G26+K26)*14</f>
        <v>28</v>
      </c>
      <c r="T26" s="92">
        <f>(H26+I26+J26+L26+M26+N26)*14</f>
        <v>28</v>
      </c>
      <c r="U26" s="29">
        <f>(S26+T26)</f>
        <v>56</v>
      </c>
      <c r="V26" s="28">
        <f>W26-U26</f>
        <v>44</v>
      </c>
      <c r="W26" s="26">
        <f>(O26+P26)*25</f>
        <v>100</v>
      </c>
      <c r="Z26" s="82"/>
    </row>
    <row r="27" spans="1:26" s="25" customFormat="1" ht="12" customHeight="1">
      <c r="A27" s="28">
        <v>14</v>
      </c>
      <c r="B27" s="200" t="s">
        <v>150</v>
      </c>
      <c r="C27" s="201"/>
      <c r="D27" s="202"/>
      <c r="E27" s="54" t="s">
        <v>72</v>
      </c>
      <c r="F27" s="45" t="s">
        <v>10</v>
      </c>
      <c r="G27" s="91"/>
      <c r="H27" s="92"/>
      <c r="I27" s="92"/>
      <c r="J27" s="93"/>
      <c r="K27" s="27"/>
      <c r="L27" s="92">
        <v>2</v>
      </c>
      <c r="M27" s="92"/>
      <c r="N27" s="93"/>
      <c r="O27" s="28"/>
      <c r="P27" s="93">
        <v>2</v>
      </c>
      <c r="Q27" s="28"/>
      <c r="R27" s="93" t="s">
        <v>12</v>
      </c>
      <c r="S27" s="27">
        <f>(G27+K27)*14</f>
        <v>0</v>
      </c>
      <c r="T27" s="92">
        <f>(H27+I27+J27+L27+M27+N27)*14</f>
        <v>28</v>
      </c>
      <c r="U27" s="29">
        <f>(S27+T27)</f>
        <v>28</v>
      </c>
      <c r="V27" s="28">
        <f>W27-U27</f>
        <v>22</v>
      </c>
      <c r="W27" s="26">
        <f>(O27+P27)*25</f>
        <v>50</v>
      </c>
      <c r="Z27" s="82"/>
    </row>
    <row r="28" spans="1:26" s="25" customFormat="1" ht="12" customHeight="1" thickBot="1">
      <c r="A28" s="52">
        <v>15</v>
      </c>
      <c r="B28" s="234" t="s">
        <v>247</v>
      </c>
      <c r="C28" s="235"/>
      <c r="D28" s="236"/>
      <c r="E28" s="30" t="s">
        <v>73</v>
      </c>
      <c r="F28" s="100" t="s">
        <v>10</v>
      </c>
      <c r="G28" s="88"/>
      <c r="H28" s="89"/>
      <c r="I28" s="89"/>
      <c r="J28" s="90"/>
      <c r="K28" s="31"/>
      <c r="L28" s="89">
        <v>2</v>
      </c>
      <c r="M28" s="89"/>
      <c r="N28" s="90"/>
      <c r="O28" s="52"/>
      <c r="P28" s="90">
        <v>1</v>
      </c>
      <c r="Q28" s="52"/>
      <c r="R28" s="90" t="s">
        <v>12</v>
      </c>
      <c r="S28" s="31">
        <f>(G28+K28)*14</f>
        <v>0</v>
      </c>
      <c r="T28" s="89">
        <f>(H28+I28+J28+L28+M28+N28)*14</f>
        <v>28</v>
      </c>
      <c r="U28" s="34">
        <f>(S28+T28)</f>
        <v>28</v>
      </c>
      <c r="V28" s="52">
        <f>W28-U28</f>
        <v>0</v>
      </c>
      <c r="W28" s="30">
        <v>28</v>
      </c>
      <c r="Z28" s="82"/>
    </row>
    <row r="29" spans="1:26" s="84" customFormat="1" ht="12" customHeight="1" thickBot="1">
      <c r="A29" s="228" t="s">
        <v>151</v>
      </c>
      <c r="B29" s="272"/>
      <c r="C29" s="272"/>
      <c r="D29" s="272"/>
      <c r="E29" s="272"/>
      <c r="F29" s="232"/>
      <c r="G29" s="228">
        <f aca="true" t="shared" si="5" ref="G29:P29">SUM(G14:G28)</f>
        <v>13</v>
      </c>
      <c r="H29" s="230">
        <f t="shared" si="5"/>
        <v>8</v>
      </c>
      <c r="I29" s="230">
        <f t="shared" si="5"/>
        <v>7</v>
      </c>
      <c r="J29" s="232">
        <f t="shared" si="5"/>
        <v>0</v>
      </c>
      <c r="K29" s="228">
        <f t="shared" si="5"/>
        <v>14</v>
      </c>
      <c r="L29" s="230">
        <f t="shared" si="5"/>
        <v>4</v>
      </c>
      <c r="M29" s="272">
        <f t="shared" si="5"/>
        <v>10</v>
      </c>
      <c r="N29" s="239">
        <f t="shared" si="5"/>
        <v>0</v>
      </c>
      <c r="O29" s="163">
        <f t="shared" si="5"/>
        <v>30</v>
      </c>
      <c r="P29" s="85">
        <f t="shared" si="5"/>
        <v>30</v>
      </c>
      <c r="Q29" s="228" t="s">
        <v>66</v>
      </c>
      <c r="R29" s="232"/>
      <c r="S29" s="228">
        <f>SUM(S14:S28)</f>
        <v>378</v>
      </c>
      <c r="T29" s="230">
        <f>(SUM(T14:T28))</f>
        <v>406</v>
      </c>
      <c r="U29" s="232">
        <f>(SUM(U14:U28))</f>
        <v>784</v>
      </c>
      <c r="V29" s="228">
        <f>(SUM(V14:V28))</f>
        <v>722</v>
      </c>
      <c r="W29" s="226">
        <f>(SUM(W14:W28))</f>
        <v>1506</v>
      </c>
      <c r="Z29" s="81"/>
    </row>
    <row r="30" spans="1:26" s="84" customFormat="1" ht="12" customHeight="1" thickBot="1">
      <c r="A30" s="229"/>
      <c r="B30" s="273"/>
      <c r="C30" s="273"/>
      <c r="D30" s="273"/>
      <c r="E30" s="273"/>
      <c r="F30" s="233"/>
      <c r="G30" s="229"/>
      <c r="H30" s="231"/>
      <c r="I30" s="231"/>
      <c r="J30" s="233"/>
      <c r="K30" s="229"/>
      <c r="L30" s="231"/>
      <c r="M30" s="273"/>
      <c r="N30" s="240"/>
      <c r="O30" s="271">
        <f>SUM(O29:P29)</f>
        <v>60</v>
      </c>
      <c r="P30" s="266"/>
      <c r="Q30" s="229"/>
      <c r="R30" s="233"/>
      <c r="S30" s="229"/>
      <c r="T30" s="231"/>
      <c r="U30" s="233"/>
      <c r="V30" s="229"/>
      <c r="W30" s="227"/>
      <c r="X30" s="81"/>
      <c r="Z30" s="81"/>
    </row>
    <row r="31" spans="1:26" s="25" customFormat="1" ht="12" customHeight="1">
      <c r="A31" s="37"/>
      <c r="B31" s="101"/>
      <c r="C31" s="101"/>
      <c r="D31" s="101"/>
      <c r="E31" s="37"/>
      <c r="F31" s="102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81"/>
      <c r="Z31" s="82"/>
    </row>
    <row r="32" spans="1:26" s="25" customFormat="1" ht="12" customHeight="1">
      <c r="A32" s="37"/>
      <c r="B32" s="101"/>
      <c r="C32" s="101"/>
      <c r="D32" s="101"/>
      <c r="E32" s="37"/>
      <c r="F32" s="10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81"/>
      <c r="Z32" s="82"/>
    </row>
    <row r="33" spans="1:26" s="25" customFormat="1" ht="12" customHeight="1">
      <c r="A33" s="37"/>
      <c r="B33" s="101"/>
      <c r="C33" s="101"/>
      <c r="D33" s="101"/>
      <c r="E33" s="37"/>
      <c r="F33" s="102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81"/>
      <c r="Z33" s="82"/>
    </row>
    <row r="34" spans="2:26" s="25" customFormat="1" ht="11.25" customHeight="1">
      <c r="B34" s="103"/>
      <c r="C34" s="222"/>
      <c r="D34" s="222"/>
      <c r="E34" s="222"/>
      <c r="F34" s="222"/>
      <c r="G34" s="222"/>
      <c r="H34" s="104"/>
      <c r="I34" s="102"/>
      <c r="J34" s="10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86"/>
      <c r="W34" s="86"/>
      <c r="X34" s="81"/>
      <c r="Z34" s="82"/>
    </row>
    <row r="35" spans="1:26" s="83" customFormat="1" ht="14.25" customHeight="1">
      <c r="A35" s="6"/>
      <c r="B35" s="6"/>
      <c r="C35" s="238" t="s">
        <v>45</v>
      </c>
      <c r="D35" s="238"/>
      <c r="E35" s="238"/>
      <c r="F35" s="238"/>
      <c r="G35" s="238"/>
      <c r="H35" s="164"/>
      <c r="I35" s="5"/>
      <c r="J35" s="5"/>
      <c r="K35" s="238" t="s">
        <v>152</v>
      </c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6"/>
      <c r="W35" s="6"/>
      <c r="X35" s="165"/>
      <c r="Y35" s="165"/>
      <c r="Z35" s="165"/>
    </row>
    <row r="36" spans="2:26" s="25" customFormat="1" ht="13.5" customHeight="1">
      <c r="B36" s="154"/>
      <c r="C36" s="249" t="s">
        <v>114</v>
      </c>
      <c r="D36" s="249"/>
      <c r="E36" s="249"/>
      <c r="F36" s="249"/>
      <c r="G36" s="249"/>
      <c r="H36" s="154"/>
      <c r="I36" s="102"/>
      <c r="J36" s="102"/>
      <c r="K36" s="249" t="s">
        <v>115</v>
      </c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X36" s="82"/>
      <c r="Y36" s="82"/>
      <c r="Z36" s="82"/>
    </row>
    <row r="37" spans="2:26" s="25" customFormat="1" ht="13.5" customHeight="1">
      <c r="B37" s="104"/>
      <c r="C37" s="105"/>
      <c r="D37" s="105"/>
      <c r="E37" s="105"/>
      <c r="F37" s="105"/>
      <c r="G37" s="105"/>
      <c r="H37" s="104"/>
      <c r="I37" s="102"/>
      <c r="J37" s="102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X37" s="82"/>
      <c r="Y37" s="82"/>
      <c r="Z37" s="82"/>
    </row>
    <row r="38" spans="2:26" s="25" customFormat="1" ht="13.5" customHeight="1">
      <c r="B38" s="104"/>
      <c r="C38" s="105"/>
      <c r="D38" s="105"/>
      <c r="E38" s="105"/>
      <c r="F38" s="105"/>
      <c r="G38" s="105"/>
      <c r="H38" s="104"/>
      <c r="I38" s="102"/>
      <c r="J38" s="102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X38" s="82"/>
      <c r="Y38" s="82"/>
      <c r="Z38" s="82"/>
    </row>
    <row r="39" spans="2:26" s="25" customFormat="1" ht="13.5" customHeight="1">
      <c r="B39" s="104"/>
      <c r="C39" s="105"/>
      <c r="D39" s="105"/>
      <c r="E39" s="105"/>
      <c r="F39" s="105"/>
      <c r="G39" s="105"/>
      <c r="H39" s="104"/>
      <c r="I39" s="102"/>
      <c r="J39" s="102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X39" s="82"/>
      <c r="Y39" s="82"/>
      <c r="Z39" s="82"/>
    </row>
    <row r="40" spans="1:26" s="25" customFormat="1" ht="12" customHeight="1">
      <c r="A40" s="37"/>
      <c r="B40" s="106"/>
      <c r="C40" s="106"/>
      <c r="D40" s="106"/>
      <c r="E40" s="86"/>
      <c r="F40" s="107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1"/>
      <c r="Z40" s="82"/>
    </row>
    <row r="41" spans="1:26" s="25" customFormat="1" ht="12" customHeight="1">
      <c r="A41" s="237" t="s">
        <v>153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81"/>
      <c r="Z41" s="82"/>
    </row>
    <row r="42" spans="1:23" s="25" customFormat="1" ht="13.5" customHeight="1">
      <c r="A42" s="203" t="s">
        <v>117</v>
      </c>
      <c r="B42" s="203"/>
      <c r="C42" s="203"/>
      <c r="D42" s="203"/>
      <c r="E42" s="203"/>
      <c r="F42" s="203"/>
      <c r="G42" s="6"/>
      <c r="H42" s="193" t="s">
        <v>118</v>
      </c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</row>
    <row r="43" spans="1:23" s="25" customFormat="1" ht="13.5" customHeight="1">
      <c r="A43" s="194" t="s">
        <v>119</v>
      </c>
      <c r="B43" s="194"/>
      <c r="C43" s="194"/>
      <c r="D43" s="194"/>
      <c r="E43" s="194"/>
      <c r="F43" s="194"/>
      <c r="G43" s="6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5"/>
    </row>
    <row r="44" spans="1:23" s="25" customFormat="1" ht="13.5" customHeight="1">
      <c r="A44" s="194" t="s">
        <v>120</v>
      </c>
      <c r="B44" s="194"/>
      <c r="C44" s="194"/>
      <c r="D44" s="194"/>
      <c r="E44" s="194"/>
      <c r="F44" s="194"/>
      <c r="G44" s="6"/>
      <c r="H44" s="6"/>
      <c r="I44" s="6"/>
      <c r="J44" s="6"/>
      <c r="K44" s="6"/>
      <c r="L44" s="6"/>
      <c r="M44" s="6"/>
      <c r="N44" s="6"/>
      <c r="O44" s="6"/>
      <c r="P44" s="5"/>
      <c r="Q44" s="5"/>
      <c r="R44" s="5"/>
      <c r="S44" s="5"/>
      <c r="T44" s="6"/>
      <c r="U44" s="6"/>
      <c r="V44" s="6"/>
      <c r="W44" s="6"/>
    </row>
    <row r="45" spans="1:23" s="25" customFormat="1" ht="13.5" customHeight="1">
      <c r="A45" s="194" t="s">
        <v>121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6"/>
      <c r="O45" s="6"/>
      <c r="P45" s="5"/>
      <c r="Q45" s="5"/>
      <c r="R45" s="5"/>
      <c r="S45" s="5"/>
      <c r="T45" s="6"/>
      <c r="U45" s="6"/>
      <c r="V45" s="6"/>
      <c r="W45" s="6"/>
    </row>
    <row r="46" spans="1:23" s="174" customFormat="1" ht="13.5" customHeight="1">
      <c r="A46" s="181" t="s">
        <v>242</v>
      </c>
      <c r="B46" s="173"/>
      <c r="C46" s="173"/>
      <c r="D46" s="173"/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2"/>
      <c r="Q46" s="172"/>
      <c r="R46" s="172"/>
      <c r="S46" s="172"/>
      <c r="T46" s="173"/>
      <c r="U46" s="173"/>
      <c r="V46" s="173"/>
      <c r="W46" s="173"/>
    </row>
    <row r="47" spans="1:26" s="25" customFormat="1" ht="13.5" customHeight="1">
      <c r="A47" s="109"/>
      <c r="B47" s="109"/>
      <c r="C47" s="109"/>
      <c r="D47" s="109"/>
      <c r="E47" s="108"/>
      <c r="F47" s="109"/>
      <c r="G47" s="109"/>
      <c r="H47" s="109"/>
      <c r="I47" s="109"/>
      <c r="P47" s="108"/>
      <c r="Q47" s="108"/>
      <c r="R47" s="108"/>
      <c r="S47" s="108"/>
      <c r="X47" s="81"/>
      <c r="Z47" s="82"/>
    </row>
    <row r="48" spans="5:26" s="25" customFormat="1" ht="13.5" customHeight="1">
      <c r="E48" s="108"/>
      <c r="F48" s="108"/>
      <c r="P48" s="108"/>
      <c r="Q48" s="108"/>
      <c r="R48" s="108"/>
      <c r="S48" s="108"/>
      <c r="X48" s="81"/>
      <c r="Z48" s="82"/>
    </row>
    <row r="49" spans="1:26" s="25" customFormat="1" ht="18.75" customHeight="1">
      <c r="A49" s="221" t="s">
        <v>122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81"/>
      <c r="Z49" s="82"/>
    </row>
    <row r="50" spans="1:26" s="25" customFormat="1" ht="13.5" customHeight="1">
      <c r="A50" s="225" t="s">
        <v>255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81"/>
      <c r="Z50" s="82"/>
    </row>
    <row r="51" spans="1:26" s="25" customFormat="1" ht="13.5" customHeight="1" thickBo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81"/>
      <c r="Z51" s="82"/>
    </row>
    <row r="52" spans="1:26" s="25" customFormat="1" ht="12" customHeight="1">
      <c r="A52" s="210" t="s">
        <v>123</v>
      </c>
      <c r="B52" s="212" t="s">
        <v>154</v>
      </c>
      <c r="C52" s="213"/>
      <c r="D52" s="214"/>
      <c r="E52" s="218" t="s">
        <v>126</v>
      </c>
      <c r="F52" s="218" t="s">
        <v>127</v>
      </c>
      <c r="G52" s="204" t="s">
        <v>159</v>
      </c>
      <c r="H52" s="205"/>
      <c r="I52" s="205"/>
      <c r="J52" s="206"/>
      <c r="K52" s="204" t="s">
        <v>160</v>
      </c>
      <c r="L52" s="205"/>
      <c r="M52" s="205"/>
      <c r="N52" s="206"/>
      <c r="O52" s="204" t="s">
        <v>130</v>
      </c>
      <c r="P52" s="206"/>
      <c r="Q52" s="204" t="s">
        <v>52</v>
      </c>
      <c r="R52" s="206"/>
      <c r="S52" s="204" t="s">
        <v>131</v>
      </c>
      <c r="T52" s="205"/>
      <c r="U52" s="206"/>
      <c r="V52" s="8" t="s">
        <v>5</v>
      </c>
      <c r="W52" s="8" t="s">
        <v>5</v>
      </c>
      <c r="X52" s="81"/>
      <c r="Y52" s="81"/>
      <c r="Z52" s="82"/>
    </row>
    <row r="53" spans="1:26" s="25" customFormat="1" ht="12" customHeight="1" thickBot="1">
      <c r="A53" s="211"/>
      <c r="B53" s="215"/>
      <c r="C53" s="216"/>
      <c r="D53" s="217"/>
      <c r="E53" s="219"/>
      <c r="F53" s="219"/>
      <c r="G53" s="207"/>
      <c r="H53" s="208"/>
      <c r="I53" s="208"/>
      <c r="J53" s="209"/>
      <c r="K53" s="207"/>
      <c r="L53" s="208"/>
      <c r="M53" s="208"/>
      <c r="N53" s="209"/>
      <c r="O53" s="207"/>
      <c r="P53" s="209"/>
      <c r="Q53" s="207"/>
      <c r="R53" s="209"/>
      <c r="S53" s="207"/>
      <c r="T53" s="208"/>
      <c r="U53" s="209"/>
      <c r="V53" s="16" t="s">
        <v>134</v>
      </c>
      <c r="W53" s="16" t="s">
        <v>136</v>
      </c>
      <c r="X53" s="81"/>
      <c r="Y53" s="81"/>
      <c r="Z53" s="82"/>
    </row>
    <row r="54" spans="1:26" s="25" customFormat="1" ht="26.25" customHeight="1" thickBot="1">
      <c r="A54" s="11"/>
      <c r="B54" s="215" t="s">
        <v>125</v>
      </c>
      <c r="C54" s="216"/>
      <c r="D54" s="217"/>
      <c r="E54" s="5"/>
      <c r="F54" s="12"/>
      <c r="G54" s="14" t="s">
        <v>0</v>
      </c>
      <c r="H54" s="17" t="s">
        <v>1</v>
      </c>
      <c r="I54" s="17" t="s">
        <v>2</v>
      </c>
      <c r="J54" s="15" t="s">
        <v>3</v>
      </c>
      <c r="K54" s="13" t="s">
        <v>0</v>
      </c>
      <c r="L54" s="17" t="s">
        <v>1</v>
      </c>
      <c r="M54" s="17" t="s">
        <v>2</v>
      </c>
      <c r="N54" s="14" t="s">
        <v>3</v>
      </c>
      <c r="O54" s="18" t="s">
        <v>50</v>
      </c>
      <c r="P54" s="19" t="s">
        <v>51</v>
      </c>
      <c r="Q54" s="18" t="s">
        <v>50</v>
      </c>
      <c r="R54" s="19" t="s">
        <v>51</v>
      </c>
      <c r="S54" s="13" t="s">
        <v>132</v>
      </c>
      <c r="T54" s="17" t="s">
        <v>133</v>
      </c>
      <c r="U54" s="14" t="s">
        <v>5</v>
      </c>
      <c r="V54" s="177" t="s">
        <v>135</v>
      </c>
      <c r="W54" s="177" t="s">
        <v>137</v>
      </c>
      <c r="X54" s="81"/>
      <c r="Y54" s="81"/>
      <c r="Z54" s="82"/>
    </row>
    <row r="55" spans="1:26" s="25" customFormat="1" ht="12" customHeight="1">
      <c r="A55" s="20">
        <v>16</v>
      </c>
      <c r="B55" s="195" t="s">
        <v>155</v>
      </c>
      <c r="C55" s="196"/>
      <c r="D55" s="197"/>
      <c r="E55" s="20" t="s">
        <v>85</v>
      </c>
      <c r="F55" s="42" t="s">
        <v>6</v>
      </c>
      <c r="G55" s="41">
        <v>2</v>
      </c>
      <c r="H55" s="39">
        <v>2</v>
      </c>
      <c r="I55" s="39"/>
      <c r="J55" s="43"/>
      <c r="K55" s="41"/>
      <c r="L55" s="39"/>
      <c r="M55" s="39"/>
      <c r="N55" s="43"/>
      <c r="O55" s="155">
        <v>5</v>
      </c>
      <c r="P55" s="43"/>
      <c r="Q55" s="155" t="s">
        <v>14</v>
      </c>
      <c r="R55" s="43"/>
      <c r="S55" s="41">
        <f aca="true" t="shared" si="6" ref="S55:S68">(G55+K55)*14</f>
        <v>28</v>
      </c>
      <c r="T55" s="39">
        <f aca="true" t="shared" si="7" ref="T55:T68">(H55+I55+J55+L55+M55+N55)*14</f>
        <v>28</v>
      </c>
      <c r="U55" s="43">
        <f aca="true" t="shared" si="8" ref="U55:U68">(S55+T55)</f>
        <v>56</v>
      </c>
      <c r="V55" s="155">
        <f>W55-U55</f>
        <v>69</v>
      </c>
      <c r="W55" s="20">
        <f aca="true" t="shared" si="9" ref="W55:W67">(O55+P55)*25</f>
        <v>125</v>
      </c>
      <c r="X55" s="82"/>
      <c r="Y55" s="82"/>
      <c r="Z55" s="82"/>
    </row>
    <row r="56" spans="1:26" s="25" customFormat="1" ht="12" customHeight="1">
      <c r="A56" s="26">
        <v>17</v>
      </c>
      <c r="B56" s="200" t="s">
        <v>156</v>
      </c>
      <c r="C56" s="201"/>
      <c r="D56" s="202"/>
      <c r="E56" s="47" t="s">
        <v>76</v>
      </c>
      <c r="F56" s="45" t="s">
        <v>8</v>
      </c>
      <c r="G56" s="27">
        <v>3</v>
      </c>
      <c r="H56" s="92">
        <v>1</v>
      </c>
      <c r="I56" s="92">
        <v>2</v>
      </c>
      <c r="J56" s="93"/>
      <c r="K56" s="27"/>
      <c r="L56" s="92"/>
      <c r="M56" s="92"/>
      <c r="N56" s="93"/>
      <c r="O56" s="28">
        <v>6</v>
      </c>
      <c r="P56" s="93"/>
      <c r="Q56" s="28" t="s">
        <v>14</v>
      </c>
      <c r="R56" s="93"/>
      <c r="S56" s="27">
        <f t="shared" si="6"/>
        <v>42</v>
      </c>
      <c r="T56" s="92">
        <f t="shared" si="7"/>
        <v>42</v>
      </c>
      <c r="U56" s="93">
        <f t="shared" si="8"/>
        <v>84</v>
      </c>
      <c r="V56" s="28">
        <f aca="true" t="shared" si="10" ref="V56:V68">W56-U56</f>
        <v>66</v>
      </c>
      <c r="W56" s="26">
        <f t="shared" si="9"/>
        <v>150</v>
      </c>
      <c r="X56" s="82"/>
      <c r="Y56" s="82"/>
      <c r="Z56" s="82"/>
    </row>
    <row r="57" spans="1:26" s="25" customFormat="1" ht="12" customHeight="1">
      <c r="A57" s="26">
        <v>18</v>
      </c>
      <c r="B57" s="200" t="s">
        <v>157</v>
      </c>
      <c r="C57" s="201"/>
      <c r="D57" s="202"/>
      <c r="E57" s="26" t="s">
        <v>53</v>
      </c>
      <c r="F57" s="45" t="s">
        <v>6</v>
      </c>
      <c r="G57" s="27">
        <v>3</v>
      </c>
      <c r="H57" s="92"/>
      <c r="I57" s="92">
        <v>2</v>
      </c>
      <c r="J57" s="93"/>
      <c r="K57" s="27"/>
      <c r="L57" s="92"/>
      <c r="M57" s="92"/>
      <c r="N57" s="93"/>
      <c r="O57" s="28">
        <v>6</v>
      </c>
      <c r="P57" s="93"/>
      <c r="Q57" s="28" t="s">
        <v>14</v>
      </c>
      <c r="R57" s="93"/>
      <c r="S57" s="27">
        <f t="shared" si="6"/>
        <v>42</v>
      </c>
      <c r="T57" s="92">
        <f t="shared" si="7"/>
        <v>28</v>
      </c>
      <c r="U57" s="93">
        <f t="shared" si="8"/>
        <v>70</v>
      </c>
      <c r="V57" s="28">
        <f t="shared" si="10"/>
        <v>80</v>
      </c>
      <c r="W57" s="26">
        <f t="shared" si="9"/>
        <v>150</v>
      </c>
      <c r="X57" s="82"/>
      <c r="Y57" s="82"/>
      <c r="Z57" s="82"/>
    </row>
    <row r="58" spans="1:26" s="25" customFormat="1" ht="12" customHeight="1">
      <c r="A58" s="26">
        <v>19</v>
      </c>
      <c r="B58" s="200" t="s">
        <v>158</v>
      </c>
      <c r="C58" s="201"/>
      <c r="D58" s="202"/>
      <c r="E58" s="26" t="s">
        <v>54</v>
      </c>
      <c r="F58" s="48" t="s">
        <v>8</v>
      </c>
      <c r="G58" s="27">
        <v>3</v>
      </c>
      <c r="H58" s="92"/>
      <c r="I58" s="92">
        <v>2</v>
      </c>
      <c r="J58" s="93"/>
      <c r="K58" s="27"/>
      <c r="L58" s="92"/>
      <c r="M58" s="92"/>
      <c r="N58" s="93"/>
      <c r="O58" s="28">
        <v>6</v>
      </c>
      <c r="P58" s="93"/>
      <c r="Q58" s="28" t="s">
        <v>14</v>
      </c>
      <c r="R58" s="93"/>
      <c r="S58" s="27">
        <f>(G58+K58)*14</f>
        <v>42</v>
      </c>
      <c r="T58" s="92">
        <f>(H58+I58+J58+L58+M58+N58)*14</f>
        <v>28</v>
      </c>
      <c r="U58" s="93">
        <f>(S58+T58)</f>
        <v>70</v>
      </c>
      <c r="V58" s="28">
        <f>W58-U58</f>
        <v>80</v>
      </c>
      <c r="W58" s="26">
        <f>(O58+P58)*25</f>
        <v>150</v>
      </c>
      <c r="X58" s="82"/>
      <c r="Y58" s="82"/>
      <c r="Z58" s="82"/>
    </row>
    <row r="59" spans="1:26" s="25" customFormat="1" ht="12" customHeight="1">
      <c r="A59" s="26">
        <v>20</v>
      </c>
      <c r="B59" s="200" t="s">
        <v>162</v>
      </c>
      <c r="C59" s="201"/>
      <c r="D59" s="202"/>
      <c r="E59" s="26" t="s">
        <v>77</v>
      </c>
      <c r="F59" s="65" t="s">
        <v>8</v>
      </c>
      <c r="G59" s="27">
        <v>2</v>
      </c>
      <c r="H59" s="92"/>
      <c r="I59" s="92">
        <v>2</v>
      </c>
      <c r="J59" s="93"/>
      <c r="K59" s="27"/>
      <c r="L59" s="92"/>
      <c r="M59" s="92"/>
      <c r="N59" s="93"/>
      <c r="O59" s="28">
        <v>4</v>
      </c>
      <c r="P59" s="93"/>
      <c r="Q59" s="28" t="s">
        <v>15</v>
      </c>
      <c r="R59" s="93"/>
      <c r="S59" s="27">
        <f>(G59+K59)*14</f>
        <v>28</v>
      </c>
      <c r="T59" s="92">
        <f>(H59+I59+J59+L59+M59+N59)*14</f>
        <v>28</v>
      </c>
      <c r="U59" s="93">
        <f>(S59+T59)</f>
        <v>56</v>
      </c>
      <c r="V59" s="28">
        <f>W59-U59</f>
        <v>44</v>
      </c>
      <c r="W59" s="26">
        <f>(O59+P59)*25</f>
        <v>100</v>
      </c>
      <c r="X59" s="82"/>
      <c r="Y59" s="82"/>
      <c r="Z59" s="82"/>
    </row>
    <row r="60" spans="1:26" s="25" customFormat="1" ht="12" customHeight="1">
      <c r="A60" s="26">
        <v>21</v>
      </c>
      <c r="B60" s="200" t="s">
        <v>163</v>
      </c>
      <c r="C60" s="201"/>
      <c r="D60" s="202"/>
      <c r="E60" s="37" t="s">
        <v>83</v>
      </c>
      <c r="F60" s="45" t="s">
        <v>10</v>
      </c>
      <c r="G60" s="27"/>
      <c r="H60" s="92">
        <v>2</v>
      </c>
      <c r="I60" s="92"/>
      <c r="J60" s="93"/>
      <c r="K60" s="27"/>
      <c r="L60" s="92"/>
      <c r="M60" s="92"/>
      <c r="N60" s="93"/>
      <c r="O60" s="28">
        <v>2</v>
      </c>
      <c r="P60" s="93"/>
      <c r="Q60" s="28" t="s">
        <v>15</v>
      </c>
      <c r="R60" s="93"/>
      <c r="S60" s="27">
        <f>(G60+K60)*14</f>
        <v>0</v>
      </c>
      <c r="T60" s="92">
        <f>(H60+I60+J60+L60+M60+N60)*14</f>
        <v>28</v>
      </c>
      <c r="U60" s="29">
        <f>(S60+T60)</f>
        <v>28</v>
      </c>
      <c r="V60" s="28">
        <f>W60-U60</f>
        <v>22</v>
      </c>
      <c r="W60" s="26">
        <f>(O60+P60)*25</f>
        <v>50</v>
      </c>
      <c r="X60" s="82"/>
      <c r="Y60" s="82"/>
      <c r="Z60" s="82"/>
    </row>
    <row r="61" spans="1:26" s="25" customFormat="1" ht="12" customHeight="1" thickBot="1">
      <c r="A61" s="30">
        <v>22</v>
      </c>
      <c r="B61" s="234" t="s">
        <v>249</v>
      </c>
      <c r="C61" s="235"/>
      <c r="D61" s="236"/>
      <c r="E61" s="30" t="s">
        <v>84</v>
      </c>
      <c r="F61" s="100" t="s">
        <v>10</v>
      </c>
      <c r="G61" s="31"/>
      <c r="H61" s="89">
        <v>2</v>
      </c>
      <c r="I61" s="89"/>
      <c r="J61" s="90"/>
      <c r="K61" s="31"/>
      <c r="L61" s="89"/>
      <c r="M61" s="89"/>
      <c r="N61" s="90"/>
      <c r="O61" s="52">
        <v>1</v>
      </c>
      <c r="P61" s="90"/>
      <c r="Q61" s="52" t="s">
        <v>15</v>
      </c>
      <c r="R61" s="90"/>
      <c r="S61" s="31">
        <f>(G61+K61)*14</f>
        <v>0</v>
      </c>
      <c r="T61" s="89">
        <f>(H61+I61+J61+L61+M61+N61)*14</f>
        <v>28</v>
      </c>
      <c r="U61" s="34">
        <f>(S61+T61)</f>
        <v>28</v>
      </c>
      <c r="V61" s="52">
        <f>W61-U61</f>
        <v>0</v>
      </c>
      <c r="W61" s="30">
        <v>28</v>
      </c>
      <c r="X61" s="82"/>
      <c r="Y61" s="82"/>
      <c r="Z61" s="82"/>
    </row>
    <row r="62" spans="1:26" s="25" customFormat="1" ht="12" customHeight="1">
      <c r="A62" s="46">
        <v>23</v>
      </c>
      <c r="B62" s="246" t="s">
        <v>165</v>
      </c>
      <c r="C62" s="247"/>
      <c r="D62" s="248"/>
      <c r="E62" s="110" t="s">
        <v>78</v>
      </c>
      <c r="F62" s="111" t="s">
        <v>8</v>
      </c>
      <c r="G62" s="112"/>
      <c r="H62" s="113"/>
      <c r="I62" s="113"/>
      <c r="J62" s="114"/>
      <c r="K62" s="112">
        <v>3</v>
      </c>
      <c r="L62" s="113"/>
      <c r="M62" s="113">
        <v>2</v>
      </c>
      <c r="N62" s="114"/>
      <c r="O62" s="62"/>
      <c r="P62" s="115">
        <v>5</v>
      </c>
      <c r="Q62" s="20"/>
      <c r="R62" s="116" t="s">
        <v>16</v>
      </c>
      <c r="S62" s="112">
        <f t="shared" si="6"/>
        <v>42</v>
      </c>
      <c r="T62" s="113">
        <f t="shared" si="7"/>
        <v>28</v>
      </c>
      <c r="U62" s="114">
        <f t="shared" si="8"/>
        <v>70</v>
      </c>
      <c r="V62" s="63">
        <f t="shared" si="10"/>
        <v>55</v>
      </c>
      <c r="W62" s="46">
        <f t="shared" si="9"/>
        <v>125</v>
      </c>
      <c r="X62" s="82"/>
      <c r="Y62" s="82"/>
      <c r="Z62" s="82"/>
    </row>
    <row r="63" spans="1:26" s="25" customFormat="1" ht="12" customHeight="1">
      <c r="A63" s="26">
        <v>24</v>
      </c>
      <c r="B63" s="200" t="s">
        <v>166</v>
      </c>
      <c r="C63" s="201"/>
      <c r="D63" s="202"/>
      <c r="E63" s="26" t="s">
        <v>79</v>
      </c>
      <c r="F63" s="45" t="s">
        <v>8</v>
      </c>
      <c r="G63" s="27"/>
      <c r="H63" s="92"/>
      <c r="I63" s="92"/>
      <c r="J63" s="93"/>
      <c r="K63" s="27">
        <v>2</v>
      </c>
      <c r="L63" s="92"/>
      <c r="M63" s="92">
        <v>2</v>
      </c>
      <c r="N63" s="93"/>
      <c r="O63" s="62"/>
      <c r="P63" s="93">
        <v>4</v>
      </c>
      <c r="Q63" s="46"/>
      <c r="R63" s="117" t="s">
        <v>16</v>
      </c>
      <c r="S63" s="27">
        <f t="shared" si="6"/>
        <v>28</v>
      </c>
      <c r="T63" s="92">
        <f t="shared" si="7"/>
        <v>28</v>
      </c>
      <c r="U63" s="93">
        <f t="shared" si="8"/>
        <v>56</v>
      </c>
      <c r="V63" s="28">
        <f t="shared" si="10"/>
        <v>44</v>
      </c>
      <c r="W63" s="26">
        <f t="shared" si="9"/>
        <v>100</v>
      </c>
      <c r="X63" s="82"/>
      <c r="Y63" s="82"/>
      <c r="Z63" s="82"/>
    </row>
    <row r="64" spans="1:26" s="25" customFormat="1" ht="12" customHeight="1">
      <c r="A64" s="26">
        <v>25</v>
      </c>
      <c r="B64" s="200" t="s">
        <v>167</v>
      </c>
      <c r="C64" s="201"/>
      <c r="D64" s="202"/>
      <c r="E64" s="26" t="s">
        <v>23</v>
      </c>
      <c r="F64" s="45" t="s">
        <v>8</v>
      </c>
      <c r="G64" s="27"/>
      <c r="H64" s="92"/>
      <c r="I64" s="92"/>
      <c r="J64" s="93"/>
      <c r="K64" s="27">
        <v>3</v>
      </c>
      <c r="L64" s="92"/>
      <c r="M64" s="92">
        <v>2</v>
      </c>
      <c r="N64" s="93"/>
      <c r="O64" s="53"/>
      <c r="P64" s="93">
        <v>4</v>
      </c>
      <c r="Q64" s="26"/>
      <c r="R64" s="117" t="s">
        <v>16</v>
      </c>
      <c r="S64" s="27">
        <f t="shared" si="6"/>
        <v>42</v>
      </c>
      <c r="T64" s="92">
        <f t="shared" si="7"/>
        <v>28</v>
      </c>
      <c r="U64" s="93">
        <f t="shared" si="8"/>
        <v>70</v>
      </c>
      <c r="V64" s="28">
        <f t="shared" si="10"/>
        <v>30</v>
      </c>
      <c r="W64" s="26">
        <f t="shared" si="9"/>
        <v>100</v>
      </c>
      <c r="X64" s="82"/>
      <c r="Y64" s="82"/>
      <c r="Z64" s="82"/>
    </row>
    <row r="65" spans="1:26" s="25" customFormat="1" ht="12" customHeight="1">
      <c r="A65" s="26">
        <v>26</v>
      </c>
      <c r="B65" s="250" t="s">
        <v>250</v>
      </c>
      <c r="C65" s="251"/>
      <c r="D65" s="252"/>
      <c r="E65" s="26" t="s">
        <v>49</v>
      </c>
      <c r="F65" s="45" t="s">
        <v>8</v>
      </c>
      <c r="G65" s="27"/>
      <c r="H65" s="92"/>
      <c r="I65" s="92"/>
      <c r="J65" s="93"/>
      <c r="K65" s="27">
        <v>3</v>
      </c>
      <c r="L65" s="92"/>
      <c r="M65" s="92">
        <v>2</v>
      </c>
      <c r="N65" s="93"/>
      <c r="O65" s="53"/>
      <c r="P65" s="93">
        <v>5</v>
      </c>
      <c r="Q65" s="26"/>
      <c r="R65" s="117" t="s">
        <v>16</v>
      </c>
      <c r="S65" s="27">
        <f t="shared" si="6"/>
        <v>42</v>
      </c>
      <c r="T65" s="92">
        <f t="shared" si="7"/>
        <v>28</v>
      </c>
      <c r="U65" s="93">
        <f t="shared" si="8"/>
        <v>70</v>
      </c>
      <c r="V65" s="28">
        <f t="shared" si="10"/>
        <v>55</v>
      </c>
      <c r="W65" s="26">
        <f t="shared" si="9"/>
        <v>125</v>
      </c>
      <c r="X65" s="82"/>
      <c r="Y65" s="82"/>
      <c r="Z65" s="82"/>
    </row>
    <row r="66" spans="1:26" s="25" customFormat="1" ht="12" customHeight="1">
      <c r="A66" s="26">
        <v>27</v>
      </c>
      <c r="B66" s="250" t="s">
        <v>168</v>
      </c>
      <c r="C66" s="251"/>
      <c r="D66" s="252"/>
      <c r="E66" s="26" t="s">
        <v>24</v>
      </c>
      <c r="F66" s="48" t="s">
        <v>8</v>
      </c>
      <c r="G66" s="27"/>
      <c r="H66" s="92"/>
      <c r="I66" s="92"/>
      <c r="J66" s="93"/>
      <c r="K66" s="27">
        <v>3</v>
      </c>
      <c r="L66" s="92"/>
      <c r="M66" s="92">
        <v>2</v>
      </c>
      <c r="N66" s="93"/>
      <c r="O66" s="53"/>
      <c r="P66" s="93">
        <v>5</v>
      </c>
      <c r="Q66" s="26"/>
      <c r="R66" s="117" t="s">
        <v>17</v>
      </c>
      <c r="S66" s="27">
        <f>(G66+K66)*14</f>
        <v>42</v>
      </c>
      <c r="T66" s="92">
        <f>(H66+I66+J66+L66+M66+N66)*14</f>
        <v>28</v>
      </c>
      <c r="U66" s="93">
        <f>(S66+T66)</f>
        <v>70</v>
      </c>
      <c r="V66" s="28">
        <f>W66-U66</f>
        <v>55</v>
      </c>
      <c r="W66" s="26">
        <f>(O66+P66)*25</f>
        <v>125</v>
      </c>
      <c r="X66" s="82"/>
      <c r="Y66" s="82"/>
      <c r="Z66" s="82"/>
    </row>
    <row r="67" spans="1:26" s="25" customFormat="1" ht="12" customHeight="1">
      <c r="A67" s="26">
        <v>28</v>
      </c>
      <c r="B67" s="200" t="s">
        <v>164</v>
      </c>
      <c r="C67" s="201"/>
      <c r="D67" s="202"/>
      <c r="E67" s="37" t="s">
        <v>81</v>
      </c>
      <c r="F67" s="45" t="s">
        <v>10</v>
      </c>
      <c r="G67" s="27"/>
      <c r="H67" s="92"/>
      <c r="I67" s="92"/>
      <c r="J67" s="93"/>
      <c r="K67" s="27"/>
      <c r="L67" s="92">
        <v>2</v>
      </c>
      <c r="M67" s="92"/>
      <c r="N67" s="93"/>
      <c r="O67" s="28"/>
      <c r="P67" s="93">
        <v>2</v>
      </c>
      <c r="Q67" s="26"/>
      <c r="R67" s="117" t="s">
        <v>17</v>
      </c>
      <c r="S67" s="27">
        <f t="shared" si="6"/>
        <v>0</v>
      </c>
      <c r="T67" s="92">
        <f t="shared" si="7"/>
        <v>28</v>
      </c>
      <c r="U67" s="29">
        <f t="shared" si="8"/>
        <v>28</v>
      </c>
      <c r="V67" s="28">
        <f t="shared" si="10"/>
        <v>22</v>
      </c>
      <c r="W67" s="26">
        <f t="shared" si="9"/>
        <v>50</v>
      </c>
      <c r="X67" s="82"/>
      <c r="Y67" s="82"/>
      <c r="Z67" s="82"/>
    </row>
    <row r="68" spans="1:26" s="25" customFormat="1" ht="12" customHeight="1" thickBot="1">
      <c r="A68" s="47">
        <v>29</v>
      </c>
      <c r="B68" s="234" t="s">
        <v>251</v>
      </c>
      <c r="C68" s="235"/>
      <c r="D68" s="236"/>
      <c r="E68" s="30" t="s">
        <v>82</v>
      </c>
      <c r="F68" s="100" t="s">
        <v>10</v>
      </c>
      <c r="G68" s="31"/>
      <c r="H68" s="89"/>
      <c r="I68" s="89"/>
      <c r="J68" s="90"/>
      <c r="K68" s="31"/>
      <c r="L68" s="89">
        <v>2</v>
      </c>
      <c r="M68" s="89"/>
      <c r="N68" s="90"/>
      <c r="O68" s="52"/>
      <c r="P68" s="90">
        <v>1</v>
      </c>
      <c r="Q68" s="30"/>
      <c r="R68" s="118" t="s">
        <v>17</v>
      </c>
      <c r="S68" s="31">
        <f t="shared" si="6"/>
        <v>0</v>
      </c>
      <c r="T68" s="89">
        <f t="shared" si="7"/>
        <v>28</v>
      </c>
      <c r="U68" s="34">
        <f t="shared" si="8"/>
        <v>28</v>
      </c>
      <c r="V68" s="52">
        <f t="shared" si="10"/>
        <v>0</v>
      </c>
      <c r="W68" s="30">
        <v>28</v>
      </c>
      <c r="X68" s="82"/>
      <c r="Y68" s="82"/>
      <c r="Z68" s="82"/>
    </row>
    <row r="69" spans="1:26" s="25" customFormat="1" ht="12" customHeight="1" thickBot="1">
      <c r="A69" s="73">
        <v>30</v>
      </c>
      <c r="B69" s="274" t="s">
        <v>169</v>
      </c>
      <c r="C69" s="275"/>
      <c r="D69" s="276"/>
      <c r="E69" s="30" t="s">
        <v>80</v>
      </c>
      <c r="F69" s="100" t="s">
        <v>8</v>
      </c>
      <c r="G69" s="119"/>
      <c r="H69" s="120"/>
      <c r="I69" s="120"/>
      <c r="J69" s="121"/>
      <c r="K69" s="122"/>
      <c r="L69" s="122"/>
      <c r="M69" s="120"/>
      <c r="N69" s="121"/>
      <c r="O69" s="60"/>
      <c r="P69" s="90">
        <v>4</v>
      </c>
      <c r="Q69" s="52"/>
      <c r="R69" s="30" t="s">
        <v>17</v>
      </c>
      <c r="S69" s="31">
        <v>0</v>
      </c>
      <c r="T69" s="89">
        <v>90</v>
      </c>
      <c r="U69" s="51">
        <v>90</v>
      </c>
      <c r="V69" s="52">
        <v>0</v>
      </c>
      <c r="W69" s="30">
        <v>90</v>
      </c>
      <c r="X69" s="82"/>
      <c r="Y69" s="82"/>
      <c r="Z69" s="82"/>
    </row>
    <row r="70" spans="1:26" s="84" customFormat="1" ht="12" customHeight="1" thickBot="1">
      <c r="A70" s="228" t="s">
        <v>161</v>
      </c>
      <c r="B70" s="272"/>
      <c r="C70" s="272"/>
      <c r="D70" s="272"/>
      <c r="E70" s="272"/>
      <c r="F70" s="232"/>
      <c r="G70" s="228">
        <f aca="true" t="shared" si="11" ref="G70:P70">SUM(G55:G69)</f>
        <v>13</v>
      </c>
      <c r="H70" s="230">
        <f t="shared" si="11"/>
        <v>7</v>
      </c>
      <c r="I70" s="230">
        <f t="shared" si="11"/>
        <v>8</v>
      </c>
      <c r="J70" s="232">
        <f t="shared" si="11"/>
        <v>0</v>
      </c>
      <c r="K70" s="228">
        <f t="shared" si="11"/>
        <v>14</v>
      </c>
      <c r="L70" s="230">
        <f t="shared" si="11"/>
        <v>4</v>
      </c>
      <c r="M70" s="272">
        <f t="shared" si="11"/>
        <v>10</v>
      </c>
      <c r="N70" s="239">
        <f t="shared" si="11"/>
        <v>0</v>
      </c>
      <c r="O70" s="163">
        <f t="shared" si="11"/>
        <v>30</v>
      </c>
      <c r="P70" s="85">
        <f t="shared" si="11"/>
        <v>30</v>
      </c>
      <c r="Q70" s="228" t="s">
        <v>66</v>
      </c>
      <c r="R70" s="232"/>
      <c r="S70" s="228">
        <f>SUM(S55:S69)</f>
        <v>378</v>
      </c>
      <c r="T70" s="230">
        <f>(SUM(T55:T69))</f>
        <v>496</v>
      </c>
      <c r="U70" s="232">
        <f>(SUM(U55:U69))</f>
        <v>874</v>
      </c>
      <c r="V70" s="228">
        <f>(SUM(V55:V69))</f>
        <v>622</v>
      </c>
      <c r="W70" s="226">
        <f>(SUM(W55:W69))</f>
        <v>1496</v>
      </c>
      <c r="X70" s="81"/>
      <c r="Y70" s="81"/>
      <c r="Z70" s="81"/>
    </row>
    <row r="71" spans="1:26" s="84" customFormat="1" ht="12" customHeight="1" thickBot="1">
      <c r="A71" s="229"/>
      <c r="B71" s="273"/>
      <c r="C71" s="273"/>
      <c r="D71" s="273"/>
      <c r="E71" s="273"/>
      <c r="F71" s="233"/>
      <c r="G71" s="229"/>
      <c r="H71" s="231"/>
      <c r="I71" s="231"/>
      <c r="J71" s="233"/>
      <c r="K71" s="229"/>
      <c r="L71" s="231"/>
      <c r="M71" s="273"/>
      <c r="N71" s="240"/>
      <c r="O71" s="271">
        <f>SUM(O70:P70)</f>
        <v>60</v>
      </c>
      <c r="P71" s="266"/>
      <c r="Q71" s="229"/>
      <c r="R71" s="233"/>
      <c r="S71" s="229"/>
      <c r="T71" s="231"/>
      <c r="U71" s="233"/>
      <c r="V71" s="229"/>
      <c r="W71" s="227"/>
      <c r="X71" s="81"/>
      <c r="Y71" s="81"/>
      <c r="Z71" s="81"/>
    </row>
    <row r="72" spans="1:26" s="25" customFormat="1" ht="12" customHeight="1">
      <c r="A72" s="37"/>
      <c r="B72" s="101"/>
      <c r="C72" s="101"/>
      <c r="D72" s="101"/>
      <c r="E72" s="37"/>
      <c r="F72" s="102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81"/>
      <c r="Z72" s="82"/>
    </row>
    <row r="73" spans="1:26" s="25" customFormat="1" ht="12" customHeight="1">
      <c r="A73" s="37"/>
      <c r="B73" s="101"/>
      <c r="C73" s="101"/>
      <c r="D73" s="101"/>
      <c r="E73" s="37"/>
      <c r="F73" s="102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81"/>
      <c r="Z73" s="82"/>
    </row>
    <row r="74" spans="1:26" s="25" customFormat="1" ht="12" customHeight="1">
      <c r="A74" s="37"/>
      <c r="B74" s="101"/>
      <c r="C74" s="101"/>
      <c r="D74" s="101"/>
      <c r="E74" s="37"/>
      <c r="F74" s="102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81"/>
      <c r="Z74" s="82"/>
    </row>
    <row r="75" spans="2:26" s="25" customFormat="1" ht="11.25" customHeight="1">
      <c r="B75" s="103"/>
      <c r="C75" s="222"/>
      <c r="D75" s="222"/>
      <c r="E75" s="222"/>
      <c r="F75" s="222"/>
      <c r="G75" s="222"/>
      <c r="H75" s="104"/>
      <c r="I75" s="102"/>
      <c r="J75" s="10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86"/>
      <c r="W75" s="86"/>
      <c r="X75" s="81"/>
      <c r="Z75" s="82"/>
    </row>
    <row r="76" spans="1:26" s="83" customFormat="1" ht="14.25" customHeight="1">
      <c r="A76" s="6"/>
      <c r="B76" s="6"/>
      <c r="C76" s="238" t="s">
        <v>45</v>
      </c>
      <c r="D76" s="238"/>
      <c r="E76" s="238"/>
      <c r="F76" s="238"/>
      <c r="G76" s="238"/>
      <c r="H76" s="164"/>
      <c r="I76" s="5"/>
      <c r="J76" s="5"/>
      <c r="K76" s="238" t="s">
        <v>152</v>
      </c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6"/>
      <c r="W76" s="6"/>
      <c r="X76" s="165"/>
      <c r="Y76" s="165"/>
      <c r="Z76" s="165"/>
    </row>
    <row r="77" spans="2:26" s="25" customFormat="1" ht="13.5" customHeight="1">
      <c r="B77" s="154"/>
      <c r="C77" s="249" t="s">
        <v>114</v>
      </c>
      <c r="D77" s="249"/>
      <c r="E77" s="249"/>
      <c r="F77" s="249"/>
      <c r="G77" s="249"/>
      <c r="H77" s="154"/>
      <c r="I77" s="102"/>
      <c r="J77" s="102"/>
      <c r="K77" s="249" t="s">
        <v>115</v>
      </c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X77" s="82"/>
      <c r="Y77" s="82"/>
      <c r="Z77" s="82"/>
    </row>
    <row r="78" spans="2:26" s="25" customFormat="1" ht="13.5" customHeight="1">
      <c r="B78" s="104"/>
      <c r="C78" s="105"/>
      <c r="D78" s="105"/>
      <c r="E78" s="105"/>
      <c r="F78" s="105"/>
      <c r="G78" s="105"/>
      <c r="H78" s="104"/>
      <c r="I78" s="102"/>
      <c r="J78" s="102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X78" s="82"/>
      <c r="Y78" s="82"/>
      <c r="Z78" s="82"/>
    </row>
    <row r="79" spans="2:26" s="25" customFormat="1" ht="13.5" customHeight="1">
      <c r="B79" s="104"/>
      <c r="C79" s="105"/>
      <c r="D79" s="105"/>
      <c r="E79" s="105"/>
      <c r="F79" s="105"/>
      <c r="G79" s="105"/>
      <c r="H79" s="104"/>
      <c r="I79" s="102"/>
      <c r="J79" s="102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X79" s="82"/>
      <c r="Y79" s="82"/>
      <c r="Z79" s="82"/>
    </row>
    <row r="80" spans="2:26" s="25" customFormat="1" ht="13.5" customHeight="1">
      <c r="B80" s="104"/>
      <c r="C80" s="105"/>
      <c r="D80" s="105"/>
      <c r="E80" s="105"/>
      <c r="F80" s="105"/>
      <c r="G80" s="105"/>
      <c r="H80" s="104"/>
      <c r="I80" s="102"/>
      <c r="J80" s="102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X80" s="82"/>
      <c r="Y80" s="82"/>
      <c r="Z80" s="82"/>
    </row>
    <row r="81" spans="1:26" s="25" customFormat="1" ht="12" customHeight="1">
      <c r="A81" s="37"/>
      <c r="B81" s="106"/>
      <c r="C81" s="106"/>
      <c r="D81" s="106"/>
      <c r="E81" s="86"/>
      <c r="F81" s="107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1"/>
      <c r="Z81" s="82"/>
    </row>
    <row r="82" spans="1:26" s="25" customFormat="1" ht="12" customHeight="1">
      <c r="A82" s="237" t="s">
        <v>171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81"/>
      <c r="Z82" s="82"/>
    </row>
    <row r="83" spans="1:23" s="25" customFormat="1" ht="13.5" customHeight="1">
      <c r="A83" s="203" t="s">
        <v>117</v>
      </c>
      <c r="B83" s="203"/>
      <c r="C83" s="203"/>
      <c r="D83" s="203"/>
      <c r="E83" s="203"/>
      <c r="F83" s="203"/>
      <c r="G83" s="6"/>
      <c r="H83" s="193" t="s">
        <v>118</v>
      </c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</row>
    <row r="84" spans="1:23" s="25" customFormat="1" ht="13.5" customHeight="1">
      <c r="A84" s="194" t="s">
        <v>119</v>
      </c>
      <c r="B84" s="194"/>
      <c r="C84" s="194"/>
      <c r="D84" s="194"/>
      <c r="E84" s="194"/>
      <c r="F84" s="194"/>
      <c r="G84" s="6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5"/>
    </row>
    <row r="85" spans="1:23" s="25" customFormat="1" ht="13.5" customHeight="1">
      <c r="A85" s="194" t="s">
        <v>120</v>
      </c>
      <c r="B85" s="194"/>
      <c r="C85" s="194"/>
      <c r="D85" s="194"/>
      <c r="E85" s="194"/>
      <c r="F85" s="194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  <c r="S85" s="5"/>
      <c r="T85" s="6"/>
      <c r="U85" s="6"/>
      <c r="V85" s="6"/>
      <c r="W85" s="6"/>
    </row>
    <row r="86" spans="1:23" s="25" customFormat="1" ht="13.5" customHeight="1">
      <c r="A86" s="194" t="s">
        <v>121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6"/>
      <c r="O86" s="6"/>
      <c r="P86" s="5"/>
      <c r="Q86" s="5"/>
      <c r="R86" s="5"/>
      <c r="S86" s="5"/>
      <c r="T86" s="6"/>
      <c r="U86" s="6"/>
      <c r="V86" s="6"/>
      <c r="W86" s="6"/>
    </row>
    <row r="87" spans="1:23" s="174" customFormat="1" ht="13.5" customHeight="1">
      <c r="A87" s="181" t="s">
        <v>242</v>
      </c>
      <c r="B87" s="173"/>
      <c r="C87" s="173"/>
      <c r="D87" s="173"/>
      <c r="E87" s="172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2"/>
      <c r="Q87" s="172"/>
      <c r="R87" s="172"/>
      <c r="S87" s="172"/>
      <c r="T87" s="173"/>
      <c r="U87" s="173"/>
      <c r="V87" s="173"/>
      <c r="W87" s="173"/>
    </row>
    <row r="88" spans="1:26" s="25" customFormat="1" ht="13.5" customHeight="1">
      <c r="A88" s="128"/>
      <c r="B88" s="128"/>
      <c r="C88" s="128"/>
      <c r="D88" s="128"/>
      <c r="E88" s="175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75"/>
      <c r="Q88" s="175"/>
      <c r="R88" s="175"/>
      <c r="S88" s="175"/>
      <c r="T88" s="128"/>
      <c r="U88" s="128"/>
      <c r="V88" s="128"/>
      <c r="W88" s="128"/>
      <c r="X88" s="81"/>
      <c r="Z88" s="82"/>
    </row>
    <row r="89" spans="1:26" s="25" customFormat="1" ht="13.5" customHeight="1">
      <c r="A89" s="128"/>
      <c r="B89" s="128"/>
      <c r="C89" s="128"/>
      <c r="D89" s="128"/>
      <c r="E89" s="175"/>
      <c r="F89" s="175"/>
      <c r="G89" s="128"/>
      <c r="H89" s="128"/>
      <c r="I89" s="128"/>
      <c r="J89" s="128"/>
      <c r="K89" s="128"/>
      <c r="L89" s="128"/>
      <c r="M89" s="128"/>
      <c r="N89" s="128"/>
      <c r="O89" s="128"/>
      <c r="P89" s="175"/>
      <c r="Q89" s="175"/>
      <c r="R89" s="175"/>
      <c r="S89" s="175"/>
      <c r="T89" s="128"/>
      <c r="U89" s="128"/>
      <c r="V89" s="128"/>
      <c r="W89" s="128"/>
      <c r="X89" s="81"/>
      <c r="Z89" s="82"/>
    </row>
    <row r="90" spans="1:26" s="25" customFormat="1" ht="18.75" customHeight="1">
      <c r="A90" s="221" t="s">
        <v>122</v>
      </c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81"/>
      <c r="Z90" s="82"/>
    </row>
    <row r="91" spans="1:26" s="25" customFormat="1" ht="13.5" customHeight="1">
      <c r="A91" s="225" t="s">
        <v>255</v>
      </c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81"/>
      <c r="Z91" s="82"/>
    </row>
    <row r="92" spans="1:26" s="25" customFormat="1" ht="13.5" customHeight="1" thickBo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2"/>
      <c r="Y92" s="82"/>
      <c r="Z92" s="82"/>
    </row>
    <row r="93" spans="1:26" s="25" customFormat="1" ht="12" customHeight="1">
      <c r="A93" s="210" t="s">
        <v>123</v>
      </c>
      <c r="B93" s="212" t="s">
        <v>170</v>
      </c>
      <c r="C93" s="213"/>
      <c r="D93" s="214"/>
      <c r="E93" s="218" t="s">
        <v>126</v>
      </c>
      <c r="F93" s="218" t="s">
        <v>127</v>
      </c>
      <c r="G93" s="204" t="s">
        <v>172</v>
      </c>
      <c r="H93" s="205"/>
      <c r="I93" s="205"/>
      <c r="J93" s="206"/>
      <c r="K93" s="204" t="s">
        <v>173</v>
      </c>
      <c r="L93" s="205"/>
      <c r="M93" s="205"/>
      <c r="N93" s="206"/>
      <c r="O93" s="204" t="s">
        <v>130</v>
      </c>
      <c r="P93" s="206"/>
      <c r="Q93" s="204" t="s">
        <v>52</v>
      </c>
      <c r="R93" s="206"/>
      <c r="S93" s="204" t="s">
        <v>131</v>
      </c>
      <c r="T93" s="205"/>
      <c r="U93" s="206"/>
      <c r="V93" s="8" t="s">
        <v>5</v>
      </c>
      <c r="W93" s="8" t="s">
        <v>5</v>
      </c>
      <c r="X93" s="81"/>
      <c r="Y93" s="81"/>
      <c r="Z93" s="82"/>
    </row>
    <row r="94" spans="1:26" s="25" customFormat="1" ht="12" customHeight="1" thickBot="1">
      <c r="A94" s="211"/>
      <c r="B94" s="215"/>
      <c r="C94" s="216"/>
      <c r="D94" s="217"/>
      <c r="E94" s="219"/>
      <c r="F94" s="219"/>
      <c r="G94" s="207"/>
      <c r="H94" s="208"/>
      <c r="I94" s="208"/>
      <c r="J94" s="209"/>
      <c r="K94" s="207"/>
      <c r="L94" s="208"/>
      <c r="M94" s="208"/>
      <c r="N94" s="209"/>
      <c r="O94" s="207"/>
      <c r="P94" s="209"/>
      <c r="Q94" s="207"/>
      <c r="R94" s="209"/>
      <c r="S94" s="207"/>
      <c r="T94" s="208"/>
      <c r="U94" s="209"/>
      <c r="V94" s="16" t="s">
        <v>134</v>
      </c>
      <c r="W94" s="16" t="s">
        <v>136</v>
      </c>
      <c r="X94" s="81"/>
      <c r="Y94" s="81"/>
      <c r="Z94" s="82"/>
    </row>
    <row r="95" spans="1:26" s="25" customFormat="1" ht="30" customHeight="1" thickBot="1">
      <c r="A95" s="11"/>
      <c r="B95" s="215" t="s">
        <v>125</v>
      </c>
      <c r="C95" s="216"/>
      <c r="D95" s="217"/>
      <c r="E95" s="5"/>
      <c r="F95" s="12"/>
      <c r="G95" s="14" t="s">
        <v>0</v>
      </c>
      <c r="H95" s="17" t="s">
        <v>1</v>
      </c>
      <c r="I95" s="17" t="s">
        <v>2</v>
      </c>
      <c r="J95" s="15" t="s">
        <v>3</v>
      </c>
      <c r="K95" s="13" t="s">
        <v>0</v>
      </c>
      <c r="L95" s="17" t="s">
        <v>1</v>
      </c>
      <c r="M95" s="17" t="s">
        <v>2</v>
      </c>
      <c r="N95" s="14" t="s">
        <v>3</v>
      </c>
      <c r="O95" s="18" t="s">
        <v>50</v>
      </c>
      <c r="P95" s="19" t="s">
        <v>51</v>
      </c>
      <c r="Q95" s="18" t="s">
        <v>50</v>
      </c>
      <c r="R95" s="19" t="s">
        <v>51</v>
      </c>
      <c r="S95" s="13" t="s">
        <v>132</v>
      </c>
      <c r="T95" s="17" t="s">
        <v>133</v>
      </c>
      <c r="U95" s="14" t="s">
        <v>5</v>
      </c>
      <c r="V95" s="177" t="s">
        <v>135</v>
      </c>
      <c r="W95" s="177" t="s">
        <v>137</v>
      </c>
      <c r="X95" s="81"/>
      <c r="Y95" s="81"/>
      <c r="Z95" s="82"/>
    </row>
    <row r="96" spans="1:26" s="25" customFormat="1" ht="12" customHeight="1">
      <c r="A96" s="20">
        <v>31</v>
      </c>
      <c r="B96" s="253" t="s">
        <v>252</v>
      </c>
      <c r="C96" s="254"/>
      <c r="D96" s="255"/>
      <c r="E96" s="20" t="s">
        <v>86</v>
      </c>
      <c r="F96" s="108" t="s">
        <v>8</v>
      </c>
      <c r="G96" s="41">
        <v>2</v>
      </c>
      <c r="H96" s="21"/>
      <c r="I96" s="21">
        <v>2</v>
      </c>
      <c r="J96" s="43"/>
      <c r="K96" s="41"/>
      <c r="L96" s="39"/>
      <c r="M96" s="39"/>
      <c r="N96" s="43"/>
      <c r="O96" s="23">
        <v>5</v>
      </c>
      <c r="P96" s="43"/>
      <c r="Q96" s="23" t="s">
        <v>26</v>
      </c>
      <c r="R96" s="43"/>
      <c r="S96" s="41">
        <f aca="true" t="shared" si="12" ref="S96:S107">(G96+K96)*14</f>
        <v>28</v>
      </c>
      <c r="T96" s="21">
        <f aca="true" t="shared" si="13" ref="T96:T107">(H96+I96+J96+L96+M96+N96)*14</f>
        <v>28</v>
      </c>
      <c r="U96" s="43">
        <f aca="true" t="shared" si="14" ref="U96:U107">(S96+T96)</f>
        <v>56</v>
      </c>
      <c r="V96" s="23">
        <f>W96-U96</f>
        <v>69</v>
      </c>
      <c r="W96" s="20">
        <f aca="true" t="shared" si="15" ref="W96:W107">(O96+P96)*25</f>
        <v>125</v>
      </c>
      <c r="X96" s="81"/>
      <c r="Y96" s="81"/>
      <c r="Z96" s="82"/>
    </row>
    <row r="97" spans="1:26" s="25" customFormat="1" ht="12" customHeight="1">
      <c r="A97" s="26">
        <v>32</v>
      </c>
      <c r="B97" s="250" t="s">
        <v>174</v>
      </c>
      <c r="C97" s="251"/>
      <c r="D97" s="252"/>
      <c r="E97" s="26" t="s">
        <v>87</v>
      </c>
      <c r="F97" s="45" t="s">
        <v>8</v>
      </c>
      <c r="G97" s="27">
        <v>2</v>
      </c>
      <c r="H97" s="92"/>
      <c r="I97" s="92">
        <v>2</v>
      </c>
      <c r="J97" s="93"/>
      <c r="K97" s="27"/>
      <c r="L97" s="92"/>
      <c r="M97" s="92"/>
      <c r="N97" s="93"/>
      <c r="O97" s="28">
        <v>4</v>
      </c>
      <c r="P97" s="93"/>
      <c r="Q97" s="28" t="s">
        <v>25</v>
      </c>
      <c r="R97" s="93"/>
      <c r="S97" s="27">
        <f t="shared" si="12"/>
        <v>28</v>
      </c>
      <c r="T97" s="92">
        <f t="shared" si="13"/>
        <v>28</v>
      </c>
      <c r="U97" s="93">
        <f t="shared" si="14"/>
        <v>56</v>
      </c>
      <c r="V97" s="28">
        <f aca="true" t="shared" si="16" ref="V97:V110">W97-U97</f>
        <v>44</v>
      </c>
      <c r="W97" s="26">
        <f t="shared" si="15"/>
        <v>100</v>
      </c>
      <c r="X97" s="81"/>
      <c r="Y97" s="81"/>
      <c r="Z97" s="82"/>
    </row>
    <row r="98" spans="1:26" s="25" customFormat="1" ht="12" customHeight="1">
      <c r="A98" s="26">
        <v>33</v>
      </c>
      <c r="B98" s="250" t="s">
        <v>174</v>
      </c>
      <c r="C98" s="251"/>
      <c r="D98" s="252"/>
      <c r="E98" s="44" t="s">
        <v>88</v>
      </c>
      <c r="F98" s="45" t="s">
        <v>8</v>
      </c>
      <c r="G98" s="22"/>
      <c r="H98" s="21"/>
      <c r="I98" s="21"/>
      <c r="J98" s="93">
        <v>1</v>
      </c>
      <c r="K98" s="27"/>
      <c r="L98" s="92"/>
      <c r="M98" s="92"/>
      <c r="N98" s="93"/>
      <c r="O98" s="28">
        <v>2</v>
      </c>
      <c r="P98" s="93"/>
      <c r="Q98" s="28" t="s">
        <v>26</v>
      </c>
      <c r="R98" s="93"/>
      <c r="S98" s="27">
        <f>(G98+K98)*14</f>
        <v>0</v>
      </c>
      <c r="T98" s="92">
        <f>(H98+I98+J98+L98+M98+N98)*14</f>
        <v>14</v>
      </c>
      <c r="U98" s="93">
        <f>(S98+T98)</f>
        <v>14</v>
      </c>
      <c r="V98" s="28">
        <f>W98-U98</f>
        <v>36</v>
      </c>
      <c r="W98" s="26">
        <f>(O98+P98)*25</f>
        <v>50</v>
      </c>
      <c r="X98" s="81"/>
      <c r="Y98" s="81"/>
      <c r="Z98" s="82"/>
    </row>
    <row r="99" spans="1:26" s="25" customFormat="1" ht="12" customHeight="1">
      <c r="A99" s="26">
        <v>34</v>
      </c>
      <c r="B99" s="250" t="s">
        <v>175</v>
      </c>
      <c r="C99" s="251"/>
      <c r="D99" s="252"/>
      <c r="E99" s="61" t="s">
        <v>89</v>
      </c>
      <c r="F99" s="45" t="s">
        <v>1</v>
      </c>
      <c r="G99" s="22">
        <v>2</v>
      </c>
      <c r="H99" s="21"/>
      <c r="I99" s="21">
        <v>2</v>
      </c>
      <c r="J99" s="93"/>
      <c r="K99" s="27"/>
      <c r="L99" s="92"/>
      <c r="M99" s="92"/>
      <c r="N99" s="93"/>
      <c r="O99" s="28">
        <v>4</v>
      </c>
      <c r="P99" s="93"/>
      <c r="Q99" s="28" t="s">
        <v>25</v>
      </c>
      <c r="R99" s="93"/>
      <c r="S99" s="27">
        <f t="shared" si="12"/>
        <v>28</v>
      </c>
      <c r="T99" s="92">
        <f t="shared" si="13"/>
        <v>28</v>
      </c>
      <c r="U99" s="93">
        <f t="shared" si="14"/>
        <v>56</v>
      </c>
      <c r="V99" s="28">
        <f t="shared" si="16"/>
        <v>44</v>
      </c>
      <c r="W99" s="26">
        <f t="shared" si="15"/>
        <v>100</v>
      </c>
      <c r="X99" s="81"/>
      <c r="Y99" s="81"/>
      <c r="Z99" s="82"/>
    </row>
    <row r="100" spans="1:26" s="25" customFormat="1" ht="12" customHeight="1">
      <c r="A100" s="26">
        <v>35</v>
      </c>
      <c r="B100" s="250" t="s">
        <v>176</v>
      </c>
      <c r="C100" s="251"/>
      <c r="D100" s="252"/>
      <c r="E100" s="47" t="s">
        <v>29</v>
      </c>
      <c r="F100" s="45" t="s">
        <v>8</v>
      </c>
      <c r="G100" s="27">
        <v>3</v>
      </c>
      <c r="H100" s="92"/>
      <c r="I100" s="92">
        <v>2</v>
      </c>
      <c r="J100" s="93"/>
      <c r="K100" s="27"/>
      <c r="L100" s="92"/>
      <c r="M100" s="92"/>
      <c r="N100" s="93"/>
      <c r="O100" s="28">
        <v>6</v>
      </c>
      <c r="P100" s="93"/>
      <c r="Q100" s="28" t="s">
        <v>25</v>
      </c>
      <c r="R100" s="93"/>
      <c r="S100" s="27">
        <f t="shared" si="12"/>
        <v>42</v>
      </c>
      <c r="T100" s="92">
        <f t="shared" si="13"/>
        <v>28</v>
      </c>
      <c r="U100" s="93">
        <f t="shared" si="14"/>
        <v>70</v>
      </c>
      <c r="V100" s="28">
        <f t="shared" si="16"/>
        <v>80</v>
      </c>
      <c r="W100" s="26">
        <f t="shared" si="15"/>
        <v>150</v>
      </c>
      <c r="X100" s="81"/>
      <c r="Y100" s="81"/>
      <c r="Z100" s="82"/>
    </row>
    <row r="101" spans="1:26" s="25" customFormat="1" ht="12" customHeight="1">
      <c r="A101" s="26">
        <v>36</v>
      </c>
      <c r="B101" s="250" t="s">
        <v>253</v>
      </c>
      <c r="C101" s="251"/>
      <c r="D101" s="252"/>
      <c r="E101" s="47" t="s">
        <v>90</v>
      </c>
      <c r="F101" s="45" t="s">
        <v>8</v>
      </c>
      <c r="G101" s="27">
        <v>3</v>
      </c>
      <c r="H101" s="92"/>
      <c r="I101" s="92">
        <v>2</v>
      </c>
      <c r="J101" s="93"/>
      <c r="K101" s="27"/>
      <c r="L101" s="92"/>
      <c r="M101" s="92"/>
      <c r="N101" s="93"/>
      <c r="O101" s="28">
        <v>6</v>
      </c>
      <c r="P101" s="93"/>
      <c r="Q101" s="28" t="s">
        <v>25</v>
      </c>
      <c r="R101" s="93"/>
      <c r="S101" s="27">
        <f t="shared" si="12"/>
        <v>42</v>
      </c>
      <c r="T101" s="92">
        <f t="shared" si="13"/>
        <v>28</v>
      </c>
      <c r="U101" s="93">
        <f t="shared" si="14"/>
        <v>70</v>
      </c>
      <c r="V101" s="28">
        <f t="shared" si="16"/>
        <v>80</v>
      </c>
      <c r="W101" s="26">
        <f t="shared" si="15"/>
        <v>150</v>
      </c>
      <c r="X101" s="81"/>
      <c r="Y101" s="81"/>
      <c r="Z101" s="82"/>
    </row>
    <row r="102" spans="1:26" s="25" customFormat="1" ht="12" customHeight="1" thickBot="1">
      <c r="A102" s="30">
        <v>37</v>
      </c>
      <c r="B102" s="274" t="s">
        <v>177</v>
      </c>
      <c r="C102" s="275"/>
      <c r="D102" s="276"/>
      <c r="E102" s="47" t="s">
        <v>91</v>
      </c>
      <c r="F102" s="100" t="s">
        <v>1</v>
      </c>
      <c r="G102" s="31">
        <v>2</v>
      </c>
      <c r="H102" s="158"/>
      <c r="I102" s="158">
        <v>1</v>
      </c>
      <c r="J102" s="159"/>
      <c r="K102" s="31"/>
      <c r="L102" s="158"/>
      <c r="M102" s="158"/>
      <c r="N102" s="159"/>
      <c r="O102" s="162">
        <v>3</v>
      </c>
      <c r="P102" s="159"/>
      <c r="Q102" s="30" t="s">
        <v>26</v>
      </c>
      <c r="R102" s="159"/>
      <c r="S102" s="31">
        <f t="shared" si="12"/>
        <v>28</v>
      </c>
      <c r="T102" s="158">
        <f t="shared" si="13"/>
        <v>14</v>
      </c>
      <c r="U102" s="159">
        <f t="shared" si="14"/>
        <v>42</v>
      </c>
      <c r="V102" s="162">
        <f t="shared" si="16"/>
        <v>33</v>
      </c>
      <c r="W102" s="30">
        <f t="shared" si="15"/>
        <v>75</v>
      </c>
      <c r="X102" s="82"/>
      <c r="Y102" s="82"/>
      <c r="Z102" s="82"/>
    </row>
    <row r="103" spans="1:26" s="25" customFormat="1" ht="12" customHeight="1">
      <c r="A103" s="46">
        <v>38</v>
      </c>
      <c r="B103" s="278" t="s">
        <v>178</v>
      </c>
      <c r="C103" s="279"/>
      <c r="D103" s="280"/>
      <c r="E103" s="20" t="s">
        <v>92</v>
      </c>
      <c r="F103" s="42" t="s">
        <v>1</v>
      </c>
      <c r="G103" s="22"/>
      <c r="H103" s="160"/>
      <c r="I103" s="160"/>
      <c r="J103" s="161"/>
      <c r="K103" s="22">
        <v>2</v>
      </c>
      <c r="L103" s="160"/>
      <c r="M103" s="160">
        <v>2</v>
      </c>
      <c r="N103" s="161"/>
      <c r="O103" s="62"/>
      <c r="P103" s="43">
        <v>4</v>
      </c>
      <c r="Q103" s="63"/>
      <c r="R103" s="46" t="s">
        <v>27</v>
      </c>
      <c r="S103" s="22">
        <f t="shared" si="12"/>
        <v>28</v>
      </c>
      <c r="T103" s="160">
        <f t="shared" si="13"/>
        <v>28</v>
      </c>
      <c r="U103" s="161">
        <f t="shared" si="14"/>
        <v>56</v>
      </c>
      <c r="V103" s="63">
        <f t="shared" si="16"/>
        <v>44</v>
      </c>
      <c r="W103" s="46">
        <f t="shared" si="15"/>
        <v>100</v>
      </c>
      <c r="X103" s="82"/>
      <c r="Y103" s="82"/>
      <c r="Z103" s="82"/>
    </row>
    <row r="104" spans="1:26" s="25" customFormat="1" ht="12" customHeight="1">
      <c r="A104" s="46">
        <v>39</v>
      </c>
      <c r="B104" s="278" t="s">
        <v>178</v>
      </c>
      <c r="C104" s="279"/>
      <c r="D104" s="280"/>
      <c r="E104" s="151" t="s">
        <v>93</v>
      </c>
      <c r="F104" s="64" t="s">
        <v>1</v>
      </c>
      <c r="G104" s="22"/>
      <c r="H104" s="160"/>
      <c r="I104" s="160"/>
      <c r="J104" s="161"/>
      <c r="K104" s="22"/>
      <c r="L104" s="160"/>
      <c r="M104" s="160"/>
      <c r="N104" s="161">
        <v>1</v>
      </c>
      <c r="O104" s="62"/>
      <c r="P104" s="161">
        <v>2</v>
      </c>
      <c r="Q104" s="63"/>
      <c r="R104" s="46" t="s">
        <v>28</v>
      </c>
      <c r="S104" s="27">
        <f>(G104+K104)*14</f>
        <v>0</v>
      </c>
      <c r="T104" s="156">
        <f>(H104+I104+J104+L104+M104+N104)*14</f>
        <v>14</v>
      </c>
      <c r="U104" s="157">
        <f>(S104+T104)</f>
        <v>14</v>
      </c>
      <c r="V104" s="144">
        <f>W104-U104</f>
        <v>36</v>
      </c>
      <c r="W104" s="26">
        <f>(O104+P104)*25</f>
        <v>50</v>
      </c>
      <c r="X104" s="82"/>
      <c r="Y104" s="82"/>
      <c r="Z104" s="82"/>
    </row>
    <row r="105" spans="1:26" s="25" customFormat="1" ht="12" customHeight="1">
      <c r="A105" s="26">
        <v>40</v>
      </c>
      <c r="B105" s="250" t="s">
        <v>179</v>
      </c>
      <c r="C105" s="251"/>
      <c r="D105" s="252"/>
      <c r="E105" s="47" t="s">
        <v>48</v>
      </c>
      <c r="F105" s="45" t="s">
        <v>8</v>
      </c>
      <c r="G105" s="27"/>
      <c r="H105" s="156"/>
      <c r="I105" s="156"/>
      <c r="J105" s="157"/>
      <c r="K105" s="27">
        <v>3</v>
      </c>
      <c r="L105" s="156"/>
      <c r="M105" s="156">
        <v>2</v>
      </c>
      <c r="N105" s="157">
        <v>1</v>
      </c>
      <c r="O105" s="62"/>
      <c r="P105" s="157">
        <v>6</v>
      </c>
      <c r="Q105" s="63"/>
      <c r="R105" s="26" t="s">
        <v>27</v>
      </c>
      <c r="S105" s="27">
        <f t="shared" si="12"/>
        <v>42</v>
      </c>
      <c r="T105" s="156">
        <f t="shared" si="13"/>
        <v>42</v>
      </c>
      <c r="U105" s="157">
        <f t="shared" si="14"/>
        <v>84</v>
      </c>
      <c r="V105" s="144">
        <f t="shared" si="16"/>
        <v>66</v>
      </c>
      <c r="W105" s="26">
        <f t="shared" si="15"/>
        <v>150</v>
      </c>
      <c r="X105" s="82"/>
      <c r="Y105" s="82"/>
      <c r="Z105" s="82"/>
    </row>
    <row r="106" spans="1:26" s="25" customFormat="1" ht="12" customHeight="1">
      <c r="A106" s="26">
        <v>41</v>
      </c>
      <c r="B106" s="200" t="s">
        <v>180</v>
      </c>
      <c r="C106" s="201"/>
      <c r="D106" s="202"/>
      <c r="E106" s="26" t="s">
        <v>55</v>
      </c>
      <c r="F106" s="48" t="s">
        <v>8</v>
      </c>
      <c r="G106" s="27"/>
      <c r="H106" s="156"/>
      <c r="I106" s="156"/>
      <c r="J106" s="157"/>
      <c r="K106" s="27">
        <v>3</v>
      </c>
      <c r="L106" s="156"/>
      <c r="M106" s="156">
        <v>2</v>
      </c>
      <c r="N106" s="157"/>
      <c r="O106" s="145"/>
      <c r="P106" s="157">
        <v>5</v>
      </c>
      <c r="Q106" s="144"/>
      <c r="R106" s="26" t="s">
        <v>27</v>
      </c>
      <c r="S106" s="27">
        <f t="shared" si="12"/>
        <v>42</v>
      </c>
      <c r="T106" s="156">
        <f t="shared" si="13"/>
        <v>28</v>
      </c>
      <c r="U106" s="157">
        <f t="shared" si="14"/>
        <v>70</v>
      </c>
      <c r="V106" s="144">
        <f t="shared" si="16"/>
        <v>55</v>
      </c>
      <c r="W106" s="26">
        <f t="shared" si="15"/>
        <v>125</v>
      </c>
      <c r="X106" s="82"/>
      <c r="Y106" s="82"/>
      <c r="Z106" s="82"/>
    </row>
    <row r="107" spans="1:26" s="25" customFormat="1" ht="12" customHeight="1" thickBot="1">
      <c r="A107" s="26">
        <v>42</v>
      </c>
      <c r="B107" s="274" t="s">
        <v>181</v>
      </c>
      <c r="C107" s="275"/>
      <c r="D107" s="276"/>
      <c r="E107" s="26" t="s">
        <v>94</v>
      </c>
      <c r="F107" s="65" t="s">
        <v>1</v>
      </c>
      <c r="G107" s="66"/>
      <c r="H107" s="67"/>
      <c r="I107" s="67"/>
      <c r="J107" s="68"/>
      <c r="K107" s="69">
        <v>2</v>
      </c>
      <c r="L107" s="70"/>
      <c r="M107" s="70">
        <v>2</v>
      </c>
      <c r="N107" s="68"/>
      <c r="O107" s="71"/>
      <c r="P107" s="72">
        <v>4</v>
      </c>
      <c r="Q107" s="61"/>
      <c r="R107" s="47" t="s">
        <v>27</v>
      </c>
      <c r="S107" s="69">
        <f t="shared" si="12"/>
        <v>28</v>
      </c>
      <c r="T107" s="70">
        <f t="shared" si="13"/>
        <v>28</v>
      </c>
      <c r="U107" s="72">
        <f t="shared" si="14"/>
        <v>56</v>
      </c>
      <c r="V107" s="61">
        <f t="shared" si="16"/>
        <v>44</v>
      </c>
      <c r="W107" s="47">
        <f t="shared" si="15"/>
        <v>100</v>
      </c>
      <c r="X107" s="82"/>
      <c r="Y107" s="82"/>
      <c r="Z107" s="82"/>
    </row>
    <row r="108" spans="1:26" s="25" customFormat="1" ht="12" customHeight="1">
      <c r="A108" s="26">
        <v>43</v>
      </c>
      <c r="B108" s="281" t="s">
        <v>182</v>
      </c>
      <c r="C108" s="282"/>
      <c r="D108" s="283"/>
      <c r="E108" s="44" t="s">
        <v>95</v>
      </c>
      <c r="F108" s="65" t="s">
        <v>1</v>
      </c>
      <c r="G108" s="66"/>
      <c r="H108" s="67"/>
      <c r="I108" s="67"/>
      <c r="J108" s="68"/>
      <c r="K108" s="69">
        <v>2</v>
      </c>
      <c r="L108" s="70"/>
      <c r="M108" s="70">
        <v>1</v>
      </c>
      <c r="N108" s="68"/>
      <c r="O108" s="71"/>
      <c r="P108" s="72">
        <v>3</v>
      </c>
      <c r="Q108" s="61"/>
      <c r="R108" s="47" t="s">
        <v>28</v>
      </c>
      <c r="S108" s="69">
        <f>(G108+K108)*14</f>
        <v>28</v>
      </c>
      <c r="T108" s="70">
        <f>(H108+I108+J108+L108+M108+N108)*14</f>
        <v>14</v>
      </c>
      <c r="U108" s="72">
        <f>(S108+T108)</f>
        <v>42</v>
      </c>
      <c r="V108" s="61">
        <f>W108-U108</f>
        <v>33</v>
      </c>
      <c r="W108" s="47">
        <f>(O108+P108)*25</f>
        <v>75</v>
      </c>
      <c r="X108" s="81"/>
      <c r="Y108" s="81"/>
      <c r="Z108" s="82"/>
    </row>
    <row r="109" spans="1:26" s="25" customFormat="1" ht="12" customHeight="1" thickBot="1">
      <c r="A109" s="47">
        <v>44</v>
      </c>
      <c r="B109" s="250" t="s">
        <v>183</v>
      </c>
      <c r="C109" s="251"/>
      <c r="D109" s="252"/>
      <c r="E109" s="26" t="s">
        <v>96</v>
      </c>
      <c r="F109" s="45" t="s">
        <v>1</v>
      </c>
      <c r="G109" s="27"/>
      <c r="H109" s="92"/>
      <c r="I109" s="92"/>
      <c r="J109" s="93"/>
      <c r="K109" s="27">
        <v>2</v>
      </c>
      <c r="L109" s="92"/>
      <c r="M109" s="92">
        <v>1</v>
      </c>
      <c r="N109" s="93"/>
      <c r="O109" s="53"/>
      <c r="P109" s="93">
        <v>2</v>
      </c>
      <c r="Q109" s="28"/>
      <c r="R109" s="26" t="s">
        <v>28</v>
      </c>
      <c r="S109" s="27">
        <f>(G109+K109)*14</f>
        <v>28</v>
      </c>
      <c r="T109" s="92">
        <f>(H109+I109+J109+L109+M109+N109)*14</f>
        <v>14</v>
      </c>
      <c r="U109" s="93">
        <f>(S109+T109)</f>
        <v>42</v>
      </c>
      <c r="V109" s="28">
        <f>W109-U109</f>
        <v>8</v>
      </c>
      <c r="W109" s="26">
        <f>(O109+P109)*25</f>
        <v>50</v>
      </c>
      <c r="X109" s="81"/>
      <c r="Y109" s="81"/>
      <c r="Z109" s="82"/>
    </row>
    <row r="110" spans="1:26" s="25" customFormat="1" ht="12" customHeight="1" thickBot="1">
      <c r="A110" s="73">
        <v>45</v>
      </c>
      <c r="B110" s="324" t="s">
        <v>184</v>
      </c>
      <c r="C110" s="325"/>
      <c r="D110" s="326"/>
      <c r="E110" s="73" t="s">
        <v>97</v>
      </c>
      <c r="F110" s="74" t="s">
        <v>1</v>
      </c>
      <c r="G110" s="75"/>
      <c r="H110" s="76"/>
      <c r="I110" s="76"/>
      <c r="J110" s="77"/>
      <c r="K110" s="38"/>
      <c r="L110" s="78"/>
      <c r="M110" s="76"/>
      <c r="N110" s="77"/>
      <c r="O110" s="87"/>
      <c r="P110" s="79">
        <v>4</v>
      </c>
      <c r="Q110" s="80"/>
      <c r="R110" s="73" t="s">
        <v>28</v>
      </c>
      <c r="S110" s="38">
        <v>0</v>
      </c>
      <c r="T110" s="78">
        <v>90</v>
      </c>
      <c r="U110" s="79">
        <v>90</v>
      </c>
      <c r="V110" s="80">
        <f t="shared" si="16"/>
        <v>0</v>
      </c>
      <c r="W110" s="73">
        <v>90</v>
      </c>
      <c r="X110" s="81"/>
      <c r="Y110" s="81"/>
      <c r="Z110" s="82"/>
    </row>
    <row r="111" spans="1:26" s="84" customFormat="1" ht="12" customHeight="1" thickBot="1">
      <c r="A111" s="277" t="s">
        <v>202</v>
      </c>
      <c r="B111" s="308"/>
      <c r="C111" s="308"/>
      <c r="D111" s="308"/>
      <c r="E111" s="308"/>
      <c r="F111" s="320"/>
      <c r="G111" s="277">
        <f aca="true" t="shared" si="17" ref="G111:P111">SUM(G96:G110)</f>
        <v>14</v>
      </c>
      <c r="H111" s="307">
        <f t="shared" si="17"/>
        <v>0</v>
      </c>
      <c r="I111" s="307">
        <f t="shared" si="17"/>
        <v>11</v>
      </c>
      <c r="J111" s="320">
        <f t="shared" si="17"/>
        <v>1</v>
      </c>
      <c r="K111" s="277">
        <f t="shared" si="17"/>
        <v>14</v>
      </c>
      <c r="L111" s="307">
        <f t="shared" si="17"/>
        <v>0</v>
      </c>
      <c r="M111" s="308">
        <f t="shared" si="17"/>
        <v>10</v>
      </c>
      <c r="N111" s="287">
        <f t="shared" si="17"/>
        <v>2</v>
      </c>
      <c r="O111" s="163">
        <f t="shared" si="17"/>
        <v>30</v>
      </c>
      <c r="P111" s="85">
        <f t="shared" si="17"/>
        <v>30</v>
      </c>
      <c r="Q111" s="277" t="s">
        <v>116</v>
      </c>
      <c r="R111" s="320"/>
      <c r="S111" s="277">
        <f>SUM(S96:S110)</f>
        <v>392</v>
      </c>
      <c r="T111" s="307">
        <f>(SUM(T96:T110))</f>
        <v>426</v>
      </c>
      <c r="U111" s="320">
        <f>(SUM(U96:U110))</f>
        <v>818</v>
      </c>
      <c r="V111" s="277">
        <f>(SUM(V96:V110))</f>
        <v>672</v>
      </c>
      <c r="W111" s="226">
        <f>(SUM(W96:W110))</f>
        <v>1490</v>
      </c>
      <c r="X111" s="81"/>
      <c r="Y111" s="81"/>
      <c r="Z111" s="81"/>
    </row>
    <row r="112" spans="1:26" s="84" customFormat="1" ht="12" customHeight="1" thickBot="1">
      <c r="A112" s="229"/>
      <c r="B112" s="273"/>
      <c r="C112" s="273"/>
      <c r="D112" s="273"/>
      <c r="E112" s="273"/>
      <c r="F112" s="233"/>
      <c r="G112" s="229"/>
      <c r="H112" s="231"/>
      <c r="I112" s="231"/>
      <c r="J112" s="233"/>
      <c r="K112" s="229"/>
      <c r="L112" s="231"/>
      <c r="M112" s="273"/>
      <c r="N112" s="240"/>
      <c r="O112" s="271">
        <f>SUM(O111:P111)</f>
        <v>60</v>
      </c>
      <c r="P112" s="266"/>
      <c r="Q112" s="229"/>
      <c r="R112" s="233"/>
      <c r="S112" s="229"/>
      <c r="T112" s="231"/>
      <c r="U112" s="233"/>
      <c r="V112" s="229"/>
      <c r="W112" s="227"/>
      <c r="X112" s="81"/>
      <c r="Y112" s="81"/>
      <c r="Z112" s="81"/>
    </row>
    <row r="113" spans="1:26" s="25" customFormat="1" ht="12" customHeight="1">
      <c r="A113" s="37"/>
      <c r="B113" s="101"/>
      <c r="C113" s="101"/>
      <c r="D113" s="101"/>
      <c r="E113" s="37"/>
      <c r="F113" s="102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81"/>
      <c r="Z113" s="82"/>
    </row>
    <row r="114" spans="1:26" s="25" customFormat="1" ht="12" customHeight="1">
      <c r="A114" s="37"/>
      <c r="B114" s="101"/>
      <c r="C114" s="101"/>
      <c r="D114" s="101"/>
      <c r="E114" s="37"/>
      <c r="F114" s="10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81"/>
      <c r="Z114" s="82"/>
    </row>
    <row r="115" spans="2:26" s="25" customFormat="1" ht="11.25" customHeight="1">
      <c r="B115" s="103"/>
      <c r="C115" s="222"/>
      <c r="D115" s="222"/>
      <c r="E115" s="222"/>
      <c r="F115" s="222"/>
      <c r="G115" s="222"/>
      <c r="H115" s="104"/>
      <c r="I115" s="102"/>
      <c r="J115" s="10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86"/>
      <c r="W115" s="86"/>
      <c r="X115" s="81"/>
      <c r="Z115" s="82"/>
    </row>
    <row r="116" spans="1:26" s="83" customFormat="1" ht="14.25" customHeight="1">
      <c r="A116" s="6"/>
      <c r="B116" s="6"/>
      <c r="C116" s="238" t="s">
        <v>45</v>
      </c>
      <c r="D116" s="238"/>
      <c r="E116" s="238"/>
      <c r="F116" s="238"/>
      <c r="G116" s="238"/>
      <c r="H116" s="164"/>
      <c r="I116" s="5"/>
      <c r="J116" s="5"/>
      <c r="K116" s="238" t="s">
        <v>152</v>
      </c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6"/>
      <c r="W116" s="6"/>
      <c r="X116" s="165"/>
      <c r="Y116" s="165"/>
      <c r="Z116" s="165"/>
    </row>
    <row r="117" spans="2:26" s="25" customFormat="1" ht="13.5" customHeight="1">
      <c r="B117" s="154"/>
      <c r="C117" s="249" t="s">
        <v>114</v>
      </c>
      <c r="D117" s="249"/>
      <c r="E117" s="249"/>
      <c r="F117" s="249"/>
      <c r="G117" s="249"/>
      <c r="H117" s="154"/>
      <c r="I117" s="102"/>
      <c r="J117" s="102"/>
      <c r="K117" s="249" t="s">
        <v>115</v>
      </c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X117" s="82"/>
      <c r="Y117" s="82"/>
      <c r="Z117" s="82"/>
    </row>
    <row r="118" spans="2:26" s="25" customFormat="1" ht="13.5" customHeight="1">
      <c r="B118" s="104"/>
      <c r="C118" s="105"/>
      <c r="D118" s="105"/>
      <c r="E118" s="105"/>
      <c r="F118" s="105"/>
      <c r="G118" s="105"/>
      <c r="H118" s="104"/>
      <c r="I118" s="102"/>
      <c r="J118" s="102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X118" s="82"/>
      <c r="Y118" s="82"/>
      <c r="Z118" s="82"/>
    </row>
    <row r="119" spans="2:26" s="25" customFormat="1" ht="13.5" customHeight="1">
      <c r="B119" s="104"/>
      <c r="C119" s="105"/>
      <c r="D119" s="105"/>
      <c r="E119" s="105"/>
      <c r="F119" s="105"/>
      <c r="G119" s="105"/>
      <c r="H119" s="104"/>
      <c r="I119" s="102"/>
      <c r="J119" s="102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X119" s="82"/>
      <c r="Y119" s="82"/>
      <c r="Z119" s="82"/>
    </row>
    <row r="120" spans="2:26" s="25" customFormat="1" ht="13.5" customHeight="1">
      <c r="B120" s="104"/>
      <c r="C120" s="105"/>
      <c r="D120" s="105"/>
      <c r="E120" s="105"/>
      <c r="F120" s="105"/>
      <c r="G120" s="105"/>
      <c r="H120" s="104"/>
      <c r="I120" s="102"/>
      <c r="J120" s="102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X120" s="82"/>
      <c r="Y120" s="82"/>
      <c r="Z120" s="82"/>
    </row>
    <row r="121" spans="2:26" s="25" customFormat="1" ht="13.5" customHeight="1">
      <c r="B121" s="104"/>
      <c r="C121" s="105"/>
      <c r="D121" s="105"/>
      <c r="E121" s="105"/>
      <c r="F121" s="105"/>
      <c r="G121" s="105"/>
      <c r="H121" s="104"/>
      <c r="I121" s="102"/>
      <c r="J121" s="102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X121" s="82"/>
      <c r="Y121" s="82"/>
      <c r="Z121" s="82"/>
    </row>
    <row r="122" spans="1:26" s="25" customFormat="1" ht="12" customHeight="1">
      <c r="A122" s="37"/>
      <c r="B122" s="106"/>
      <c r="C122" s="106"/>
      <c r="D122" s="106"/>
      <c r="E122" s="86"/>
      <c r="F122" s="107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1"/>
      <c r="Z122" s="82"/>
    </row>
    <row r="123" spans="1:26" s="25" customFormat="1" ht="12" customHeight="1">
      <c r="A123" s="237" t="s">
        <v>185</v>
      </c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81"/>
      <c r="Z123" s="82"/>
    </row>
    <row r="124" spans="1:23" s="25" customFormat="1" ht="13.5" customHeight="1">
      <c r="A124" s="203" t="s">
        <v>117</v>
      </c>
      <c r="B124" s="203"/>
      <c r="C124" s="203"/>
      <c r="D124" s="203"/>
      <c r="E124" s="203"/>
      <c r="F124" s="203"/>
      <c r="G124" s="6"/>
      <c r="H124" s="193" t="s">
        <v>118</v>
      </c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</row>
    <row r="125" spans="1:23" s="25" customFormat="1" ht="13.5" customHeight="1">
      <c r="A125" s="194" t="s">
        <v>119</v>
      </c>
      <c r="B125" s="194"/>
      <c r="C125" s="194"/>
      <c r="D125" s="194"/>
      <c r="E125" s="194"/>
      <c r="F125" s="194"/>
      <c r="G125" s="6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5"/>
    </row>
    <row r="126" spans="1:23" s="25" customFormat="1" ht="13.5" customHeight="1">
      <c r="A126" s="194" t="s">
        <v>120</v>
      </c>
      <c r="B126" s="194"/>
      <c r="C126" s="194"/>
      <c r="D126" s="194"/>
      <c r="E126" s="194"/>
      <c r="F126" s="194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  <c r="S126" s="5"/>
      <c r="T126" s="6"/>
      <c r="U126" s="6"/>
      <c r="V126" s="6"/>
      <c r="W126" s="6"/>
    </row>
    <row r="127" spans="1:23" s="25" customFormat="1" ht="13.5" customHeight="1">
      <c r="A127" s="194" t="s">
        <v>121</v>
      </c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6"/>
      <c r="O127" s="6"/>
      <c r="P127" s="5"/>
      <c r="Q127" s="5"/>
      <c r="R127" s="5"/>
      <c r="S127" s="5"/>
      <c r="T127" s="6"/>
      <c r="U127" s="6"/>
      <c r="V127" s="6"/>
      <c r="W127" s="6"/>
    </row>
    <row r="128" spans="1:19" s="173" customFormat="1" ht="13.5" customHeight="1">
      <c r="A128" s="181" t="s">
        <v>242</v>
      </c>
      <c r="E128" s="172"/>
      <c r="P128" s="172"/>
      <c r="Q128" s="172"/>
      <c r="R128" s="172"/>
      <c r="S128" s="172"/>
    </row>
    <row r="129" spans="1:23" s="25" customFormat="1" ht="13.5" customHeight="1">
      <c r="A129" s="128"/>
      <c r="B129" s="128"/>
      <c r="C129" s="128"/>
      <c r="D129" s="128"/>
      <c r="E129" s="175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75"/>
      <c r="Q129" s="175"/>
      <c r="R129" s="175"/>
      <c r="S129" s="175"/>
      <c r="T129" s="128"/>
      <c r="U129" s="128"/>
      <c r="V129" s="128"/>
      <c r="W129" s="128"/>
    </row>
    <row r="130" spans="1:26" s="25" customFormat="1" ht="13.5" customHeight="1">
      <c r="A130" s="128"/>
      <c r="B130" s="128"/>
      <c r="C130" s="128"/>
      <c r="D130" s="128"/>
      <c r="E130" s="175"/>
      <c r="F130" s="175"/>
      <c r="G130" s="128"/>
      <c r="H130" s="128"/>
      <c r="I130" s="128"/>
      <c r="J130" s="128"/>
      <c r="K130" s="128"/>
      <c r="L130" s="128"/>
      <c r="M130" s="128"/>
      <c r="N130" s="128"/>
      <c r="O130" s="128"/>
      <c r="P130" s="175"/>
      <c r="Q130" s="175"/>
      <c r="R130" s="175"/>
      <c r="S130" s="175"/>
      <c r="T130" s="128"/>
      <c r="U130" s="128"/>
      <c r="V130" s="128"/>
      <c r="W130" s="128"/>
      <c r="X130" s="81"/>
      <c r="Z130" s="82"/>
    </row>
    <row r="131" spans="1:26" s="25" customFormat="1" ht="18.75" customHeight="1">
      <c r="A131" s="221" t="s">
        <v>122</v>
      </c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81"/>
      <c r="Z131" s="82"/>
    </row>
    <row r="132" spans="1:26" s="25" customFormat="1" ht="13.5" customHeight="1">
      <c r="A132" s="225" t="s">
        <v>255</v>
      </c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81"/>
      <c r="Z132" s="82"/>
    </row>
    <row r="133" spans="1:26" s="25" customFormat="1" ht="13.5" customHeight="1" thickBo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81"/>
      <c r="Z133" s="82"/>
    </row>
    <row r="134" spans="1:26" s="25" customFormat="1" ht="12" customHeight="1">
      <c r="A134" s="210" t="s">
        <v>123</v>
      </c>
      <c r="B134" s="212" t="s">
        <v>186</v>
      </c>
      <c r="C134" s="213"/>
      <c r="D134" s="214"/>
      <c r="E134" s="218" t="s">
        <v>126</v>
      </c>
      <c r="F134" s="218" t="s">
        <v>127</v>
      </c>
      <c r="G134" s="204" t="s">
        <v>187</v>
      </c>
      <c r="H134" s="205"/>
      <c r="I134" s="205"/>
      <c r="J134" s="206"/>
      <c r="K134" s="204" t="s">
        <v>188</v>
      </c>
      <c r="L134" s="205"/>
      <c r="M134" s="205"/>
      <c r="N134" s="206"/>
      <c r="O134" s="204" t="s">
        <v>130</v>
      </c>
      <c r="P134" s="206"/>
      <c r="Q134" s="204" t="s">
        <v>52</v>
      </c>
      <c r="R134" s="206"/>
      <c r="S134" s="204" t="s">
        <v>131</v>
      </c>
      <c r="T134" s="205"/>
      <c r="U134" s="206"/>
      <c r="V134" s="8" t="s">
        <v>5</v>
      </c>
      <c r="W134" s="8" t="s">
        <v>5</v>
      </c>
      <c r="X134" s="81"/>
      <c r="Y134" s="81"/>
      <c r="Z134" s="82"/>
    </row>
    <row r="135" spans="1:26" s="25" customFormat="1" ht="12" customHeight="1" thickBot="1">
      <c r="A135" s="211"/>
      <c r="B135" s="215"/>
      <c r="C135" s="216"/>
      <c r="D135" s="217"/>
      <c r="E135" s="219"/>
      <c r="F135" s="219"/>
      <c r="G135" s="207"/>
      <c r="H135" s="208"/>
      <c r="I135" s="208"/>
      <c r="J135" s="209"/>
      <c r="K135" s="207"/>
      <c r="L135" s="208"/>
      <c r="M135" s="208"/>
      <c r="N135" s="209"/>
      <c r="O135" s="207"/>
      <c r="P135" s="209"/>
      <c r="Q135" s="207"/>
      <c r="R135" s="209"/>
      <c r="S135" s="207"/>
      <c r="T135" s="208"/>
      <c r="U135" s="209"/>
      <c r="V135" s="16" t="s">
        <v>134</v>
      </c>
      <c r="W135" s="16" t="s">
        <v>136</v>
      </c>
      <c r="X135" s="81"/>
      <c r="Y135" s="81"/>
      <c r="Z135" s="82"/>
    </row>
    <row r="136" spans="1:26" s="25" customFormat="1" ht="24" customHeight="1" thickBot="1">
      <c r="A136" s="11"/>
      <c r="B136" s="215" t="s">
        <v>125</v>
      </c>
      <c r="C136" s="216"/>
      <c r="D136" s="217"/>
      <c r="E136" s="5"/>
      <c r="F136" s="12"/>
      <c r="G136" s="14" t="s">
        <v>0</v>
      </c>
      <c r="H136" s="17" t="s">
        <v>1</v>
      </c>
      <c r="I136" s="17" t="s">
        <v>2</v>
      </c>
      <c r="J136" s="15" t="s">
        <v>3</v>
      </c>
      <c r="K136" s="13" t="s">
        <v>0</v>
      </c>
      <c r="L136" s="17" t="s">
        <v>1</v>
      </c>
      <c r="M136" s="17" t="s">
        <v>2</v>
      </c>
      <c r="N136" s="14" t="s">
        <v>3</v>
      </c>
      <c r="O136" s="18" t="s">
        <v>50</v>
      </c>
      <c r="P136" s="19" t="s">
        <v>51</v>
      </c>
      <c r="Q136" s="18" t="s">
        <v>50</v>
      </c>
      <c r="R136" s="19" t="s">
        <v>51</v>
      </c>
      <c r="S136" s="13" t="s">
        <v>132</v>
      </c>
      <c r="T136" s="17" t="s">
        <v>133</v>
      </c>
      <c r="U136" s="14" t="s">
        <v>5</v>
      </c>
      <c r="V136" s="177" t="s">
        <v>135</v>
      </c>
      <c r="W136" s="177" t="s">
        <v>137</v>
      </c>
      <c r="X136" s="81"/>
      <c r="Y136" s="81"/>
      <c r="Z136" s="82"/>
    </row>
    <row r="137" spans="1:26" s="25" customFormat="1" ht="12" customHeight="1">
      <c r="A137" s="20">
        <v>46</v>
      </c>
      <c r="B137" s="253" t="s">
        <v>189</v>
      </c>
      <c r="C137" s="254"/>
      <c r="D137" s="255"/>
      <c r="E137" s="20" t="s">
        <v>98</v>
      </c>
      <c r="F137" s="42" t="s">
        <v>1</v>
      </c>
      <c r="G137" s="41">
        <v>2</v>
      </c>
      <c r="H137" s="21"/>
      <c r="I137" s="21">
        <v>2</v>
      </c>
      <c r="J137" s="43"/>
      <c r="K137" s="41"/>
      <c r="L137" s="21"/>
      <c r="M137" s="21"/>
      <c r="N137" s="43"/>
      <c r="O137" s="20">
        <v>5</v>
      </c>
      <c r="P137" s="43"/>
      <c r="Q137" s="23" t="s">
        <v>64</v>
      </c>
      <c r="R137" s="43"/>
      <c r="S137" s="41">
        <f aca="true" t="shared" si="18" ref="S137:S149">(G137+K137)*14</f>
        <v>28</v>
      </c>
      <c r="T137" s="21">
        <f aca="true" t="shared" si="19" ref="T137:T148">(H137+I137+J137+L137+M137+N137)*14</f>
        <v>28</v>
      </c>
      <c r="U137" s="43">
        <f aca="true" t="shared" si="20" ref="U137:U149">(S137+T137)</f>
        <v>56</v>
      </c>
      <c r="V137" s="23">
        <f>W137-U137</f>
        <v>69</v>
      </c>
      <c r="W137" s="20">
        <f aca="true" t="shared" si="21" ref="W137:W149">(O137+P137)*25</f>
        <v>125</v>
      </c>
      <c r="X137" s="81"/>
      <c r="Y137" s="81"/>
      <c r="Z137" s="82"/>
    </row>
    <row r="138" spans="1:26" s="25" customFormat="1" ht="12" customHeight="1">
      <c r="A138" s="26">
        <v>47</v>
      </c>
      <c r="B138" s="250" t="s">
        <v>190</v>
      </c>
      <c r="C138" s="251"/>
      <c r="D138" s="252"/>
      <c r="E138" s="44" t="s">
        <v>56</v>
      </c>
      <c r="F138" s="45" t="s">
        <v>1</v>
      </c>
      <c r="G138" s="91">
        <v>3</v>
      </c>
      <c r="H138" s="92"/>
      <c r="I138" s="92">
        <v>2</v>
      </c>
      <c r="J138" s="93">
        <v>1</v>
      </c>
      <c r="K138" s="27"/>
      <c r="L138" s="92"/>
      <c r="M138" s="92"/>
      <c r="N138" s="93"/>
      <c r="O138" s="26">
        <v>6</v>
      </c>
      <c r="P138" s="93"/>
      <c r="Q138" s="28" t="s">
        <v>64</v>
      </c>
      <c r="R138" s="93"/>
      <c r="S138" s="27">
        <f t="shared" si="18"/>
        <v>42</v>
      </c>
      <c r="T138" s="92">
        <f t="shared" si="19"/>
        <v>42</v>
      </c>
      <c r="U138" s="93">
        <f t="shared" si="20"/>
        <v>84</v>
      </c>
      <c r="V138" s="28">
        <f aca="true" t="shared" si="22" ref="V138:V149">W138-U138</f>
        <v>66</v>
      </c>
      <c r="W138" s="26">
        <f t="shared" si="21"/>
        <v>150</v>
      </c>
      <c r="X138" s="81"/>
      <c r="Y138" s="81"/>
      <c r="Z138" s="82"/>
    </row>
    <row r="139" spans="1:26" s="25" customFormat="1" ht="12" customHeight="1">
      <c r="A139" s="46">
        <v>48</v>
      </c>
      <c r="B139" s="250" t="s">
        <v>191</v>
      </c>
      <c r="C139" s="251"/>
      <c r="D139" s="252"/>
      <c r="E139" s="47" t="s">
        <v>57</v>
      </c>
      <c r="F139" s="48" t="s">
        <v>1</v>
      </c>
      <c r="G139" s="27">
        <v>2</v>
      </c>
      <c r="H139" s="92"/>
      <c r="I139" s="92">
        <v>1</v>
      </c>
      <c r="J139" s="93"/>
      <c r="K139" s="27"/>
      <c r="L139" s="92"/>
      <c r="M139" s="92"/>
      <c r="N139" s="93"/>
      <c r="O139" s="26">
        <v>4</v>
      </c>
      <c r="P139" s="93"/>
      <c r="Q139" s="28" t="s">
        <v>30</v>
      </c>
      <c r="R139" s="93"/>
      <c r="S139" s="27">
        <f t="shared" si="18"/>
        <v>28</v>
      </c>
      <c r="T139" s="92">
        <f t="shared" si="19"/>
        <v>14</v>
      </c>
      <c r="U139" s="93">
        <f t="shared" si="20"/>
        <v>42</v>
      </c>
      <c r="V139" s="28">
        <f t="shared" si="22"/>
        <v>58</v>
      </c>
      <c r="W139" s="26">
        <f t="shared" si="21"/>
        <v>100</v>
      </c>
      <c r="X139" s="81"/>
      <c r="Y139" s="81"/>
      <c r="Z139" s="82"/>
    </row>
    <row r="140" spans="1:26" s="25" customFormat="1" ht="12" customHeight="1">
      <c r="A140" s="26">
        <v>49</v>
      </c>
      <c r="B140" s="250" t="s">
        <v>192</v>
      </c>
      <c r="C140" s="251"/>
      <c r="D140" s="252"/>
      <c r="E140" s="47" t="s">
        <v>99</v>
      </c>
      <c r="F140" s="45" t="s">
        <v>1</v>
      </c>
      <c r="G140" s="27">
        <v>2</v>
      </c>
      <c r="H140" s="156"/>
      <c r="I140" s="156">
        <v>2</v>
      </c>
      <c r="J140" s="157"/>
      <c r="K140" s="27"/>
      <c r="L140" s="156"/>
      <c r="M140" s="156"/>
      <c r="N140" s="157"/>
      <c r="O140" s="26">
        <v>5</v>
      </c>
      <c r="P140" s="157"/>
      <c r="Q140" s="144" t="s">
        <v>64</v>
      </c>
      <c r="R140" s="157"/>
      <c r="S140" s="27">
        <f t="shared" si="18"/>
        <v>28</v>
      </c>
      <c r="T140" s="156">
        <f t="shared" si="19"/>
        <v>28</v>
      </c>
      <c r="U140" s="157">
        <f t="shared" si="20"/>
        <v>56</v>
      </c>
      <c r="V140" s="144">
        <f t="shared" si="22"/>
        <v>69</v>
      </c>
      <c r="W140" s="26">
        <f t="shared" si="21"/>
        <v>125</v>
      </c>
      <c r="X140" s="82"/>
      <c r="Y140" s="82"/>
      <c r="Z140" s="82"/>
    </row>
    <row r="141" spans="1:26" s="25" customFormat="1" ht="12" customHeight="1">
      <c r="A141" s="46">
        <v>50</v>
      </c>
      <c r="B141" s="250" t="s">
        <v>193</v>
      </c>
      <c r="C141" s="251"/>
      <c r="D141" s="252"/>
      <c r="E141" s="26" t="s">
        <v>58</v>
      </c>
      <c r="F141" s="45" t="s">
        <v>1</v>
      </c>
      <c r="G141" s="27">
        <v>3</v>
      </c>
      <c r="H141" s="156"/>
      <c r="I141" s="156">
        <v>2</v>
      </c>
      <c r="J141" s="157">
        <v>1</v>
      </c>
      <c r="K141" s="27"/>
      <c r="L141" s="156"/>
      <c r="M141" s="156"/>
      <c r="N141" s="157"/>
      <c r="O141" s="26">
        <v>6</v>
      </c>
      <c r="P141" s="157"/>
      <c r="Q141" s="144" t="s">
        <v>64</v>
      </c>
      <c r="R141" s="157"/>
      <c r="S141" s="27">
        <f t="shared" si="18"/>
        <v>42</v>
      </c>
      <c r="T141" s="156">
        <f t="shared" si="19"/>
        <v>42</v>
      </c>
      <c r="U141" s="157">
        <f t="shared" si="20"/>
        <v>84</v>
      </c>
      <c r="V141" s="144">
        <f t="shared" si="22"/>
        <v>66</v>
      </c>
      <c r="W141" s="26">
        <f t="shared" si="21"/>
        <v>150</v>
      </c>
      <c r="X141" s="82"/>
      <c r="Y141" s="82"/>
      <c r="Z141" s="82"/>
    </row>
    <row r="142" spans="1:26" s="25" customFormat="1" ht="12" customHeight="1" thickBot="1">
      <c r="A142" s="26">
        <v>51</v>
      </c>
      <c r="B142" s="250" t="s">
        <v>194</v>
      </c>
      <c r="C142" s="251"/>
      <c r="D142" s="252"/>
      <c r="E142" s="32" t="s">
        <v>59</v>
      </c>
      <c r="F142" s="100" t="s">
        <v>1</v>
      </c>
      <c r="G142" s="49">
        <v>2</v>
      </c>
      <c r="H142" s="143"/>
      <c r="I142" s="143">
        <v>1</v>
      </c>
      <c r="J142" s="149"/>
      <c r="K142" s="49"/>
      <c r="L142" s="143"/>
      <c r="M142" s="143"/>
      <c r="N142" s="149"/>
      <c r="O142" s="32">
        <v>4</v>
      </c>
      <c r="P142" s="159"/>
      <c r="Q142" s="30" t="s">
        <v>30</v>
      </c>
      <c r="R142" s="159"/>
      <c r="S142" s="31">
        <f t="shared" si="18"/>
        <v>28</v>
      </c>
      <c r="T142" s="158">
        <f t="shared" si="19"/>
        <v>14</v>
      </c>
      <c r="U142" s="159">
        <f t="shared" si="20"/>
        <v>42</v>
      </c>
      <c r="V142" s="162">
        <f t="shared" si="22"/>
        <v>58</v>
      </c>
      <c r="W142" s="30">
        <f t="shared" si="21"/>
        <v>100</v>
      </c>
      <c r="X142" s="82"/>
      <c r="Y142" s="82"/>
      <c r="Z142" s="82"/>
    </row>
    <row r="143" spans="1:26" s="25" customFormat="1" ht="12" customHeight="1">
      <c r="A143" s="20">
        <v>52</v>
      </c>
      <c r="B143" s="250" t="s">
        <v>195</v>
      </c>
      <c r="C143" s="251"/>
      <c r="D143" s="252"/>
      <c r="E143" s="47" t="s">
        <v>100</v>
      </c>
      <c r="F143" s="48" t="s">
        <v>1</v>
      </c>
      <c r="G143" s="27"/>
      <c r="H143" s="156"/>
      <c r="I143" s="156"/>
      <c r="J143" s="157"/>
      <c r="K143" s="27">
        <v>3</v>
      </c>
      <c r="L143" s="156"/>
      <c r="M143" s="156">
        <v>2</v>
      </c>
      <c r="N143" s="157"/>
      <c r="O143" s="145"/>
      <c r="P143" s="26">
        <v>5</v>
      </c>
      <c r="Q143" s="144"/>
      <c r="R143" s="26" t="s">
        <v>65</v>
      </c>
      <c r="S143" s="27">
        <f>(G143+K143)*14</f>
        <v>42</v>
      </c>
      <c r="T143" s="156">
        <f>(H143+I143+J143+L143+M143+N143)*14</f>
        <v>28</v>
      </c>
      <c r="U143" s="157">
        <f>(S143+T143)</f>
        <v>70</v>
      </c>
      <c r="V143" s="144">
        <f>W143-U143</f>
        <v>55</v>
      </c>
      <c r="W143" s="26">
        <f>(O143+P143)*25</f>
        <v>125</v>
      </c>
      <c r="X143" s="82"/>
      <c r="Y143" s="82"/>
      <c r="Z143" s="82"/>
    </row>
    <row r="144" spans="1:26" s="25" customFormat="1" ht="12" customHeight="1">
      <c r="A144" s="26">
        <v>53</v>
      </c>
      <c r="B144" s="250" t="s">
        <v>196</v>
      </c>
      <c r="C144" s="251"/>
      <c r="D144" s="252"/>
      <c r="E144" s="26" t="s">
        <v>101</v>
      </c>
      <c r="F144" s="45" t="s">
        <v>1</v>
      </c>
      <c r="G144" s="22"/>
      <c r="H144" s="160"/>
      <c r="I144" s="160"/>
      <c r="J144" s="161"/>
      <c r="K144" s="22">
        <v>3</v>
      </c>
      <c r="L144" s="160"/>
      <c r="M144" s="160">
        <v>2</v>
      </c>
      <c r="N144" s="161"/>
      <c r="O144" s="145"/>
      <c r="P144" s="46">
        <v>5</v>
      </c>
      <c r="Q144" s="144"/>
      <c r="R144" s="26" t="s">
        <v>65</v>
      </c>
      <c r="S144" s="27">
        <f>(G144+K144)*14</f>
        <v>42</v>
      </c>
      <c r="T144" s="156">
        <f>(H144+I144+J144+L144+M144+N144)*14</f>
        <v>28</v>
      </c>
      <c r="U144" s="157">
        <f>(S144+T144)</f>
        <v>70</v>
      </c>
      <c r="V144" s="144">
        <f>W144-U144</f>
        <v>55</v>
      </c>
      <c r="W144" s="26">
        <f>(O144+P144)*25</f>
        <v>125</v>
      </c>
      <c r="X144" s="82"/>
      <c r="Y144" s="82"/>
      <c r="Z144" s="82"/>
    </row>
    <row r="145" spans="1:26" s="25" customFormat="1" ht="12" customHeight="1">
      <c r="A145" s="46">
        <v>54</v>
      </c>
      <c r="B145" s="250" t="s">
        <v>197</v>
      </c>
      <c r="C145" s="251"/>
      <c r="D145" s="252"/>
      <c r="E145" s="26" t="s">
        <v>102</v>
      </c>
      <c r="F145" s="48" t="s">
        <v>1</v>
      </c>
      <c r="G145" s="166"/>
      <c r="H145" s="153"/>
      <c r="I145" s="153"/>
      <c r="J145" s="148"/>
      <c r="K145" s="166">
        <v>2</v>
      </c>
      <c r="L145" s="153"/>
      <c r="M145" s="153">
        <v>1</v>
      </c>
      <c r="N145" s="148">
        <v>1</v>
      </c>
      <c r="O145" s="145"/>
      <c r="P145" s="151">
        <v>4</v>
      </c>
      <c r="Q145" s="144"/>
      <c r="R145" s="26" t="s">
        <v>31</v>
      </c>
      <c r="S145" s="22">
        <f>(G145+K145)*14</f>
        <v>28</v>
      </c>
      <c r="T145" s="160">
        <f>(H145+I145+J145+L145+M145+N145)*14</f>
        <v>28</v>
      </c>
      <c r="U145" s="161">
        <f>(S145+T145)</f>
        <v>56</v>
      </c>
      <c r="V145" s="144">
        <f>W145-U145</f>
        <v>44</v>
      </c>
      <c r="W145" s="26">
        <f>(O145+P145)*25</f>
        <v>100</v>
      </c>
      <c r="X145" s="82"/>
      <c r="Y145" s="82"/>
      <c r="Z145" s="82"/>
    </row>
    <row r="146" spans="1:26" s="25" customFormat="1" ht="12" customHeight="1">
      <c r="A146" s="26">
        <v>55</v>
      </c>
      <c r="B146" s="250" t="s">
        <v>198</v>
      </c>
      <c r="C146" s="251"/>
      <c r="D146" s="252"/>
      <c r="E146" s="144" t="s">
        <v>46</v>
      </c>
      <c r="F146" s="45" t="s">
        <v>1</v>
      </c>
      <c r="G146" s="35"/>
      <c r="H146" s="36"/>
      <c r="I146" s="36"/>
      <c r="J146" s="55"/>
      <c r="K146" s="27">
        <v>2</v>
      </c>
      <c r="L146" s="156"/>
      <c r="M146" s="156">
        <v>2</v>
      </c>
      <c r="N146" s="157"/>
      <c r="O146" s="145"/>
      <c r="P146" s="26">
        <v>4</v>
      </c>
      <c r="Q146" s="144"/>
      <c r="R146" s="26" t="s">
        <v>65</v>
      </c>
      <c r="S146" s="27">
        <f>(G146+K146)*14</f>
        <v>28</v>
      </c>
      <c r="T146" s="156">
        <f>(H146+I146+J146+L146+M146+N146)*14</f>
        <v>28</v>
      </c>
      <c r="U146" s="157">
        <f>(S146+T146)</f>
        <v>56</v>
      </c>
      <c r="V146" s="144">
        <f>W146-U146</f>
        <v>44</v>
      </c>
      <c r="W146" s="26">
        <f>(O146+P146)*25</f>
        <v>100</v>
      </c>
      <c r="X146" s="82"/>
      <c r="Y146" s="82"/>
      <c r="Z146" s="82"/>
    </row>
    <row r="147" spans="1:26" s="25" customFormat="1" ht="12" customHeight="1">
      <c r="A147" s="46">
        <v>56</v>
      </c>
      <c r="B147" s="200" t="s">
        <v>199</v>
      </c>
      <c r="C147" s="201"/>
      <c r="D147" s="202"/>
      <c r="E147" s="28" t="s">
        <v>104</v>
      </c>
      <c r="F147" s="45" t="s">
        <v>1</v>
      </c>
      <c r="G147" s="35"/>
      <c r="H147" s="36"/>
      <c r="I147" s="36"/>
      <c r="J147" s="55"/>
      <c r="K147" s="27">
        <v>2</v>
      </c>
      <c r="L147" s="92"/>
      <c r="M147" s="92">
        <v>2</v>
      </c>
      <c r="N147" s="93"/>
      <c r="O147" s="53"/>
      <c r="P147" s="26">
        <v>4</v>
      </c>
      <c r="Q147" s="28"/>
      <c r="R147" s="26" t="s">
        <v>65</v>
      </c>
      <c r="S147" s="27">
        <f>(G147+K147)*14</f>
        <v>28</v>
      </c>
      <c r="T147" s="92">
        <f>(H147+I147+J147+L147+M147+N147)*14</f>
        <v>28</v>
      </c>
      <c r="U147" s="93">
        <f>(S147+T147)</f>
        <v>56</v>
      </c>
      <c r="V147" s="28">
        <f>W147-U147</f>
        <v>44</v>
      </c>
      <c r="W147" s="26">
        <f>(O147+P147)*25</f>
        <v>100</v>
      </c>
      <c r="X147" s="81"/>
      <c r="Y147" s="81"/>
      <c r="Z147" s="82"/>
    </row>
    <row r="148" spans="1:26" s="25" customFormat="1" ht="12" customHeight="1">
      <c r="A148" s="46">
        <v>57</v>
      </c>
      <c r="B148" s="250" t="s">
        <v>200</v>
      </c>
      <c r="C148" s="251"/>
      <c r="D148" s="252"/>
      <c r="E148" s="28" t="s">
        <v>103</v>
      </c>
      <c r="F148" s="45" t="s">
        <v>1</v>
      </c>
      <c r="G148" s="35"/>
      <c r="H148" s="36"/>
      <c r="I148" s="36"/>
      <c r="J148" s="55"/>
      <c r="K148" s="27"/>
      <c r="L148" s="92"/>
      <c r="M148" s="92"/>
      <c r="N148" s="93">
        <v>4</v>
      </c>
      <c r="O148" s="53"/>
      <c r="P148" s="26">
        <v>4</v>
      </c>
      <c r="Q148" s="28"/>
      <c r="R148" s="26" t="s">
        <v>31</v>
      </c>
      <c r="S148" s="27">
        <f t="shared" si="18"/>
        <v>0</v>
      </c>
      <c r="T148" s="92">
        <f t="shared" si="19"/>
        <v>56</v>
      </c>
      <c r="U148" s="93">
        <f t="shared" si="20"/>
        <v>56</v>
      </c>
      <c r="V148" s="28">
        <f t="shared" si="22"/>
        <v>44</v>
      </c>
      <c r="W148" s="26">
        <f t="shared" si="21"/>
        <v>100</v>
      </c>
      <c r="X148" s="81"/>
      <c r="Y148" s="81"/>
      <c r="Z148" s="82"/>
    </row>
    <row r="149" spans="1:26" s="25" customFormat="1" ht="12" customHeight="1" thickBot="1">
      <c r="A149" s="30">
        <v>58</v>
      </c>
      <c r="B149" s="284" t="s">
        <v>201</v>
      </c>
      <c r="C149" s="285"/>
      <c r="D149" s="286"/>
      <c r="E149" s="32" t="s">
        <v>109</v>
      </c>
      <c r="F149" s="56" t="s">
        <v>1</v>
      </c>
      <c r="G149" s="57"/>
      <c r="H149" s="58"/>
      <c r="I149" s="58"/>
      <c r="J149" s="59"/>
      <c r="K149" s="49"/>
      <c r="L149" s="50"/>
      <c r="M149" s="50"/>
      <c r="N149" s="51"/>
      <c r="O149" s="60"/>
      <c r="P149" s="32">
        <v>4</v>
      </c>
      <c r="Q149" s="52"/>
      <c r="R149" s="32" t="s">
        <v>31</v>
      </c>
      <c r="S149" s="27">
        <f t="shared" si="18"/>
        <v>0</v>
      </c>
      <c r="T149" s="92">
        <v>60</v>
      </c>
      <c r="U149" s="93">
        <f t="shared" si="20"/>
        <v>60</v>
      </c>
      <c r="V149" s="52">
        <f t="shared" si="22"/>
        <v>40</v>
      </c>
      <c r="W149" s="30">
        <f t="shared" si="21"/>
        <v>100</v>
      </c>
      <c r="X149" s="81"/>
      <c r="Y149" s="81"/>
      <c r="Z149" s="82"/>
    </row>
    <row r="150" spans="1:26" s="84" customFormat="1" ht="12" customHeight="1" thickBot="1">
      <c r="A150" s="277" t="s">
        <v>203</v>
      </c>
      <c r="B150" s="272"/>
      <c r="C150" s="272"/>
      <c r="D150" s="272"/>
      <c r="E150" s="272"/>
      <c r="F150" s="232"/>
      <c r="G150" s="228">
        <f aca="true" t="shared" si="23" ref="G150:P150">SUM(G137:G149)</f>
        <v>14</v>
      </c>
      <c r="H150" s="230">
        <f t="shared" si="23"/>
        <v>0</v>
      </c>
      <c r="I150" s="230">
        <f t="shared" si="23"/>
        <v>10</v>
      </c>
      <c r="J150" s="232">
        <f t="shared" si="23"/>
        <v>2</v>
      </c>
      <c r="K150" s="228">
        <f t="shared" si="23"/>
        <v>12</v>
      </c>
      <c r="L150" s="230">
        <f t="shared" si="23"/>
        <v>0</v>
      </c>
      <c r="M150" s="272">
        <f t="shared" si="23"/>
        <v>9</v>
      </c>
      <c r="N150" s="239">
        <f t="shared" si="23"/>
        <v>5</v>
      </c>
      <c r="O150" s="163">
        <f t="shared" si="23"/>
        <v>30</v>
      </c>
      <c r="P150" s="85">
        <f t="shared" si="23"/>
        <v>30</v>
      </c>
      <c r="Q150" s="228" t="s">
        <v>108</v>
      </c>
      <c r="R150" s="232"/>
      <c r="S150" s="228">
        <f>SUM(S137:S149)</f>
        <v>364</v>
      </c>
      <c r="T150" s="230">
        <f>(SUM(T137:T149))</f>
        <v>424</v>
      </c>
      <c r="U150" s="232">
        <f>(SUM(U137:U149))</f>
        <v>788</v>
      </c>
      <c r="V150" s="228">
        <f>(SUM(V137:V149))</f>
        <v>712</v>
      </c>
      <c r="W150" s="226">
        <f>(SUM(W137:W149))</f>
        <v>1500</v>
      </c>
      <c r="X150" s="81"/>
      <c r="Y150" s="81"/>
      <c r="Z150" s="81"/>
    </row>
    <row r="151" spans="1:26" s="84" customFormat="1" ht="12" customHeight="1" thickBot="1">
      <c r="A151" s="229"/>
      <c r="B151" s="273"/>
      <c r="C151" s="273"/>
      <c r="D151" s="273"/>
      <c r="E151" s="273"/>
      <c r="F151" s="233"/>
      <c r="G151" s="229"/>
      <c r="H151" s="231"/>
      <c r="I151" s="231"/>
      <c r="J151" s="233"/>
      <c r="K151" s="229"/>
      <c r="L151" s="231"/>
      <c r="M151" s="273"/>
      <c r="N151" s="240"/>
      <c r="O151" s="267">
        <f>SUM(O150:P150)</f>
        <v>60</v>
      </c>
      <c r="P151" s="268"/>
      <c r="Q151" s="229"/>
      <c r="R151" s="233"/>
      <c r="S151" s="229"/>
      <c r="T151" s="231"/>
      <c r="U151" s="233"/>
      <c r="V151" s="229"/>
      <c r="W151" s="227"/>
      <c r="X151" s="81"/>
      <c r="Y151" s="81"/>
      <c r="Z151" s="81"/>
    </row>
    <row r="152" spans="1:26" s="83" customFormat="1" ht="12" customHeight="1" thickBot="1">
      <c r="A152" s="167">
        <v>59</v>
      </c>
      <c r="B152" s="241" t="s">
        <v>204</v>
      </c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3">
        <v>10</v>
      </c>
      <c r="P152" s="244"/>
      <c r="Q152" s="245"/>
      <c r="R152" s="245"/>
      <c r="S152" s="245"/>
      <c r="T152" s="245"/>
      <c r="U152" s="245"/>
      <c r="V152" s="245"/>
      <c r="W152" s="244"/>
      <c r="X152" s="168"/>
      <c r="Y152" s="168"/>
      <c r="Z152" s="165"/>
    </row>
    <row r="153" spans="1:26" s="83" customFormat="1" ht="12" customHeight="1">
      <c r="A153" s="169"/>
      <c r="B153" s="170"/>
      <c r="C153" s="170"/>
      <c r="D153" s="170"/>
      <c r="E153" s="169"/>
      <c r="F153" s="5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8"/>
      <c r="Z153" s="165"/>
    </row>
    <row r="154" spans="1:26" s="25" customFormat="1" ht="12" customHeight="1">
      <c r="A154" s="37"/>
      <c r="B154" s="101"/>
      <c r="C154" s="101"/>
      <c r="D154" s="101"/>
      <c r="E154" s="37"/>
      <c r="F154" s="102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81"/>
      <c r="Z154" s="82"/>
    </row>
    <row r="155" spans="1:26" s="25" customFormat="1" ht="12" customHeight="1">
      <c r="A155" s="37"/>
      <c r="B155" s="101"/>
      <c r="C155" s="101"/>
      <c r="D155" s="101"/>
      <c r="E155" s="37"/>
      <c r="F155" s="102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81"/>
      <c r="Z155" s="82"/>
    </row>
    <row r="156" spans="2:26" s="25" customFormat="1" ht="11.25" customHeight="1">
      <c r="B156" s="103"/>
      <c r="C156" s="222"/>
      <c r="D156" s="222"/>
      <c r="E156" s="222"/>
      <c r="F156" s="222"/>
      <c r="G156" s="222"/>
      <c r="H156" s="104"/>
      <c r="I156" s="102"/>
      <c r="J156" s="10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86"/>
      <c r="W156" s="86"/>
      <c r="X156" s="81"/>
      <c r="Z156" s="82"/>
    </row>
    <row r="157" spans="1:26" s="83" customFormat="1" ht="14.25" customHeight="1">
      <c r="A157" s="6"/>
      <c r="B157" s="6"/>
      <c r="C157" s="238" t="s">
        <v>45</v>
      </c>
      <c r="D157" s="238"/>
      <c r="E157" s="238"/>
      <c r="F157" s="238"/>
      <c r="G157" s="238"/>
      <c r="H157" s="164"/>
      <c r="I157" s="5"/>
      <c r="J157" s="5"/>
      <c r="K157" s="238" t="s">
        <v>152</v>
      </c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6"/>
      <c r="W157" s="6"/>
      <c r="X157" s="165"/>
      <c r="Y157" s="165"/>
      <c r="Z157" s="165"/>
    </row>
    <row r="158" spans="2:26" s="25" customFormat="1" ht="13.5" customHeight="1">
      <c r="B158" s="154"/>
      <c r="C158" s="249" t="s">
        <v>114</v>
      </c>
      <c r="D158" s="249"/>
      <c r="E158" s="249"/>
      <c r="F158" s="249"/>
      <c r="G158" s="249"/>
      <c r="H158" s="154"/>
      <c r="I158" s="102"/>
      <c r="J158" s="102"/>
      <c r="K158" s="249" t="s">
        <v>115</v>
      </c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X158" s="82"/>
      <c r="Y158" s="82"/>
      <c r="Z158" s="82"/>
    </row>
    <row r="159" spans="2:26" s="25" customFormat="1" ht="13.5" customHeight="1">
      <c r="B159" s="104"/>
      <c r="C159" s="105"/>
      <c r="D159" s="105"/>
      <c r="E159" s="105"/>
      <c r="F159" s="105"/>
      <c r="G159" s="105"/>
      <c r="H159" s="104"/>
      <c r="I159" s="102"/>
      <c r="J159" s="102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X159" s="82"/>
      <c r="Y159" s="82"/>
      <c r="Z159" s="82"/>
    </row>
    <row r="160" spans="2:26" s="25" customFormat="1" ht="13.5" customHeight="1">
      <c r="B160" s="104"/>
      <c r="C160" s="105"/>
      <c r="D160" s="105"/>
      <c r="E160" s="105"/>
      <c r="F160" s="105"/>
      <c r="G160" s="105"/>
      <c r="H160" s="104"/>
      <c r="I160" s="102"/>
      <c r="J160" s="102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X160" s="82"/>
      <c r="Y160" s="82"/>
      <c r="Z160" s="82"/>
    </row>
    <row r="161" spans="2:26" s="25" customFormat="1" ht="13.5" customHeight="1">
      <c r="B161" s="104"/>
      <c r="C161" s="105"/>
      <c r="D161" s="105"/>
      <c r="E161" s="105"/>
      <c r="F161" s="105"/>
      <c r="G161" s="105"/>
      <c r="H161" s="104"/>
      <c r="I161" s="102"/>
      <c r="J161" s="102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X161" s="82"/>
      <c r="Y161" s="82"/>
      <c r="Z161" s="82"/>
    </row>
    <row r="162" spans="2:26" s="25" customFormat="1" ht="13.5" customHeight="1">
      <c r="B162" s="104"/>
      <c r="C162" s="105"/>
      <c r="D162" s="105"/>
      <c r="E162" s="105"/>
      <c r="F162" s="105"/>
      <c r="G162" s="105"/>
      <c r="H162" s="104"/>
      <c r="I162" s="102"/>
      <c r="J162" s="102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X162" s="82"/>
      <c r="Y162" s="82"/>
      <c r="Z162" s="82"/>
    </row>
    <row r="163" spans="2:26" s="25" customFormat="1" ht="13.5" customHeight="1">
      <c r="B163" s="104"/>
      <c r="C163" s="105"/>
      <c r="D163" s="105"/>
      <c r="E163" s="105"/>
      <c r="F163" s="105"/>
      <c r="G163" s="105"/>
      <c r="H163" s="104"/>
      <c r="I163" s="102"/>
      <c r="J163" s="102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X163" s="82"/>
      <c r="Y163" s="82"/>
      <c r="Z163" s="82"/>
    </row>
    <row r="164" spans="1:26" s="25" customFormat="1" ht="12" customHeight="1">
      <c r="A164" s="237" t="s">
        <v>205</v>
      </c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81"/>
      <c r="Z164" s="82"/>
    </row>
    <row r="165" spans="1:23" s="25" customFormat="1" ht="13.5" customHeight="1">
      <c r="A165" s="203" t="s">
        <v>117</v>
      </c>
      <c r="B165" s="203"/>
      <c r="C165" s="203"/>
      <c r="D165" s="203"/>
      <c r="E165" s="203"/>
      <c r="F165" s="203"/>
      <c r="G165" s="6"/>
      <c r="H165" s="193" t="s">
        <v>118</v>
      </c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</row>
    <row r="166" spans="1:23" s="25" customFormat="1" ht="13.5" customHeight="1">
      <c r="A166" s="194" t="s">
        <v>119</v>
      </c>
      <c r="B166" s="194"/>
      <c r="C166" s="194"/>
      <c r="D166" s="194"/>
      <c r="E166" s="194"/>
      <c r="F166" s="194"/>
      <c r="G166" s="6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5"/>
    </row>
    <row r="167" spans="1:23" s="25" customFormat="1" ht="13.5" customHeight="1">
      <c r="A167" s="194" t="s">
        <v>120</v>
      </c>
      <c r="B167" s="194"/>
      <c r="C167" s="194"/>
      <c r="D167" s="194"/>
      <c r="E167" s="194"/>
      <c r="F167" s="194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  <c r="S167" s="5"/>
      <c r="T167" s="6"/>
      <c r="U167" s="6"/>
      <c r="V167" s="6"/>
      <c r="W167" s="6"/>
    </row>
    <row r="168" spans="1:23" s="25" customFormat="1" ht="13.5" customHeight="1">
      <c r="A168" s="194" t="s">
        <v>121</v>
      </c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6"/>
      <c r="O168" s="6"/>
      <c r="P168" s="5"/>
      <c r="Q168" s="5"/>
      <c r="R168" s="5"/>
      <c r="S168" s="5"/>
      <c r="T168" s="6"/>
      <c r="U168" s="6"/>
      <c r="V168" s="6"/>
      <c r="W168" s="6"/>
    </row>
    <row r="169" spans="1:19" s="173" customFormat="1" ht="13.5" customHeight="1">
      <c r="A169" s="181" t="s">
        <v>242</v>
      </c>
      <c r="E169" s="172"/>
      <c r="P169" s="172"/>
      <c r="Q169" s="172"/>
      <c r="R169" s="172"/>
      <c r="S169" s="172"/>
    </row>
    <row r="170" spans="1:26" s="25" customFormat="1" ht="13.5" customHeight="1">
      <c r="A170" s="128"/>
      <c r="B170" s="128"/>
      <c r="C170" s="128"/>
      <c r="D170" s="128"/>
      <c r="E170" s="175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75"/>
      <c r="Q170" s="175"/>
      <c r="R170" s="175"/>
      <c r="S170" s="175"/>
      <c r="T170" s="128"/>
      <c r="U170" s="128"/>
      <c r="V170" s="128"/>
      <c r="W170" s="128"/>
      <c r="X170" s="81"/>
      <c r="Z170" s="82"/>
    </row>
    <row r="171" spans="1:26" s="25" customFormat="1" ht="18.75" customHeight="1">
      <c r="A171" s="192" t="s">
        <v>122</v>
      </c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81"/>
      <c r="Z171" s="82"/>
    </row>
    <row r="172" spans="1:26" s="25" customFormat="1" ht="13.5" customHeight="1">
      <c r="A172" s="225" t="s">
        <v>255</v>
      </c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81"/>
      <c r="Z172" s="82"/>
    </row>
    <row r="173" spans="1:26" s="25" customFormat="1" ht="11.25" customHeight="1" thickBot="1">
      <c r="A173" s="176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82"/>
      <c r="Y173" s="82"/>
      <c r="Z173" s="82"/>
    </row>
    <row r="174" spans="1:26" s="25" customFormat="1" ht="12" customHeight="1" thickBot="1">
      <c r="A174" s="263" t="s">
        <v>226</v>
      </c>
      <c r="B174" s="264"/>
      <c r="C174" s="264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6"/>
      <c r="X174" s="82"/>
      <c r="Y174" s="82"/>
      <c r="Z174" s="82"/>
    </row>
    <row r="175" spans="1:26" s="25" customFormat="1" ht="12" customHeight="1">
      <c r="A175" s="123" t="s">
        <v>123</v>
      </c>
      <c r="B175" s="124" t="s">
        <v>126</v>
      </c>
      <c r="C175" s="125" t="s">
        <v>206</v>
      </c>
      <c r="D175" s="188" t="s">
        <v>227</v>
      </c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9"/>
      <c r="X175" s="82"/>
      <c r="Y175" s="82"/>
      <c r="Z175" s="82"/>
    </row>
    <row r="176" spans="1:26" s="25" customFormat="1" ht="12" customHeight="1" thickBot="1">
      <c r="A176" s="187"/>
      <c r="B176" s="182"/>
      <c r="C176" s="185" t="s">
        <v>207</v>
      </c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1"/>
      <c r="X176" s="82"/>
      <c r="Y176" s="82"/>
      <c r="Z176" s="82"/>
    </row>
    <row r="177" spans="1:26" s="128" customFormat="1" ht="12" customHeight="1" thickBot="1">
      <c r="A177" s="183">
        <v>6</v>
      </c>
      <c r="B177" s="184" t="s">
        <v>244</v>
      </c>
      <c r="C177" s="186" t="s">
        <v>105</v>
      </c>
      <c r="D177" s="327" t="s">
        <v>143</v>
      </c>
      <c r="E177" s="328"/>
      <c r="F177" s="328"/>
      <c r="G177" s="328"/>
      <c r="H177" s="328"/>
      <c r="I177" s="329"/>
      <c r="J177" s="328" t="s">
        <v>246</v>
      </c>
      <c r="K177" s="328"/>
      <c r="L177" s="328"/>
      <c r="M177" s="328"/>
      <c r="N177" s="328"/>
      <c r="O177" s="328"/>
      <c r="P177" s="328"/>
      <c r="Q177" s="328"/>
      <c r="R177" s="328"/>
      <c r="S177" s="328"/>
      <c r="T177" s="328"/>
      <c r="U177" s="329"/>
      <c r="X177" s="137"/>
      <c r="Y177" s="137"/>
      <c r="Z177" s="137"/>
    </row>
    <row r="178" spans="1:26" s="25" customFormat="1" ht="12" customHeight="1" thickBot="1">
      <c r="A178" s="49">
        <v>16</v>
      </c>
      <c r="B178" s="21" t="s">
        <v>32</v>
      </c>
      <c r="C178" s="24" t="s">
        <v>33</v>
      </c>
      <c r="D178" s="223" t="s">
        <v>245</v>
      </c>
      <c r="E178" s="224"/>
      <c r="F178" s="224"/>
      <c r="G178" s="224"/>
      <c r="H178" s="224"/>
      <c r="I178" s="259"/>
      <c r="J178" s="223" t="s">
        <v>208</v>
      </c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59"/>
      <c r="X178" s="82"/>
      <c r="Y178" s="82"/>
      <c r="Z178" s="82"/>
    </row>
    <row r="179" spans="1:26" s="25" customFormat="1" ht="12" customHeight="1">
      <c r="A179" s="22">
        <v>37</v>
      </c>
      <c r="B179" s="39" t="s">
        <v>34</v>
      </c>
      <c r="C179" s="40" t="s">
        <v>35</v>
      </c>
      <c r="D179" s="195" t="s">
        <v>209</v>
      </c>
      <c r="E179" s="196"/>
      <c r="F179" s="196"/>
      <c r="G179" s="196"/>
      <c r="H179" s="196"/>
      <c r="I179" s="197"/>
      <c r="J179" s="195" t="s">
        <v>210</v>
      </c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7"/>
      <c r="X179" s="82"/>
      <c r="Y179" s="82"/>
      <c r="Z179" s="82"/>
    </row>
    <row r="180" spans="1:26" s="25" customFormat="1" ht="12" customHeight="1" thickBot="1">
      <c r="A180" s="31">
        <v>42</v>
      </c>
      <c r="B180" s="89" t="s">
        <v>36</v>
      </c>
      <c r="C180" s="34" t="s">
        <v>35</v>
      </c>
      <c r="D180" s="223" t="s">
        <v>211</v>
      </c>
      <c r="E180" s="224"/>
      <c r="F180" s="224"/>
      <c r="G180" s="224"/>
      <c r="H180" s="224"/>
      <c r="I180" s="259"/>
      <c r="J180" s="260" t="s">
        <v>212</v>
      </c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2"/>
      <c r="X180" s="82"/>
      <c r="Y180" s="82"/>
      <c r="Z180" s="82"/>
    </row>
    <row r="181" spans="1:26" s="25" customFormat="1" ht="12" customHeight="1">
      <c r="A181" s="41">
        <v>49</v>
      </c>
      <c r="B181" s="39" t="s">
        <v>37</v>
      </c>
      <c r="C181" s="40" t="s">
        <v>38</v>
      </c>
      <c r="D181" s="195" t="s">
        <v>213</v>
      </c>
      <c r="E181" s="196"/>
      <c r="F181" s="196"/>
      <c r="G181" s="196"/>
      <c r="H181" s="196"/>
      <c r="I181" s="197"/>
      <c r="J181" s="223" t="s">
        <v>214</v>
      </c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59"/>
      <c r="X181" s="82"/>
      <c r="Y181" s="82"/>
      <c r="Z181" s="82"/>
    </row>
    <row r="182" spans="1:26" s="25" customFormat="1" ht="12" customHeight="1">
      <c r="A182" s="27">
        <v>50</v>
      </c>
      <c r="B182" s="92" t="s">
        <v>39</v>
      </c>
      <c r="C182" s="29" t="s">
        <v>38</v>
      </c>
      <c r="D182" s="200" t="s">
        <v>215</v>
      </c>
      <c r="E182" s="201"/>
      <c r="F182" s="201"/>
      <c r="G182" s="201"/>
      <c r="H182" s="201"/>
      <c r="I182" s="202"/>
      <c r="J182" s="223" t="s">
        <v>216</v>
      </c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59"/>
      <c r="X182" s="82"/>
      <c r="Y182" s="82"/>
      <c r="Z182" s="82"/>
    </row>
    <row r="183" spans="1:26" s="25" customFormat="1" ht="12" customHeight="1">
      <c r="A183" s="27">
        <v>51</v>
      </c>
      <c r="B183" s="92" t="s">
        <v>40</v>
      </c>
      <c r="C183" s="29" t="s">
        <v>38</v>
      </c>
      <c r="D183" s="200" t="s">
        <v>217</v>
      </c>
      <c r="E183" s="201"/>
      <c r="F183" s="201"/>
      <c r="G183" s="201"/>
      <c r="H183" s="201"/>
      <c r="I183" s="202"/>
      <c r="J183" s="200" t="s">
        <v>218</v>
      </c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2"/>
      <c r="X183" s="82"/>
      <c r="Y183" s="82"/>
      <c r="Z183" s="82"/>
    </row>
    <row r="184" spans="1:26" s="25" customFormat="1" ht="12" customHeight="1">
      <c r="A184" s="27">
        <v>52</v>
      </c>
      <c r="B184" s="92" t="s">
        <v>41</v>
      </c>
      <c r="C184" s="29" t="s">
        <v>38</v>
      </c>
      <c r="D184" s="256" t="s">
        <v>219</v>
      </c>
      <c r="E184" s="257"/>
      <c r="F184" s="257"/>
      <c r="G184" s="257"/>
      <c r="H184" s="257"/>
      <c r="I184" s="258"/>
      <c r="J184" s="256" t="s">
        <v>220</v>
      </c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8"/>
      <c r="X184" s="82"/>
      <c r="Y184" s="82"/>
      <c r="Z184" s="82"/>
    </row>
    <row r="185" spans="1:26" s="25" customFormat="1" ht="12" customHeight="1">
      <c r="A185" s="27">
        <v>53</v>
      </c>
      <c r="B185" s="92" t="s">
        <v>42</v>
      </c>
      <c r="C185" s="29" t="s">
        <v>38</v>
      </c>
      <c r="D185" s="256" t="s">
        <v>256</v>
      </c>
      <c r="E185" s="257"/>
      <c r="F185" s="257"/>
      <c r="G185" s="257"/>
      <c r="H185" s="257"/>
      <c r="I185" s="258"/>
      <c r="J185" s="256" t="s">
        <v>221</v>
      </c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8"/>
      <c r="X185" s="82"/>
      <c r="Y185" s="82"/>
      <c r="Z185" s="82"/>
    </row>
    <row r="186" spans="1:26" s="25" customFormat="1" ht="12" customHeight="1">
      <c r="A186" s="27">
        <v>54</v>
      </c>
      <c r="B186" s="92" t="s">
        <v>43</v>
      </c>
      <c r="C186" s="29" t="s">
        <v>38</v>
      </c>
      <c r="D186" s="200" t="s">
        <v>224</v>
      </c>
      <c r="E186" s="201"/>
      <c r="F186" s="201"/>
      <c r="G186" s="201"/>
      <c r="H186" s="201"/>
      <c r="I186" s="202"/>
      <c r="J186" s="234" t="s">
        <v>225</v>
      </c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6"/>
      <c r="X186" s="82"/>
      <c r="Y186" s="82"/>
      <c r="Z186" s="82"/>
    </row>
    <row r="187" spans="1:26" s="25" customFormat="1" ht="12" customHeight="1" thickBot="1">
      <c r="A187" s="31">
        <v>55</v>
      </c>
      <c r="B187" s="89" t="s">
        <v>44</v>
      </c>
      <c r="C187" s="34" t="s">
        <v>38</v>
      </c>
      <c r="D187" s="260" t="s">
        <v>222</v>
      </c>
      <c r="E187" s="261"/>
      <c r="F187" s="261"/>
      <c r="G187" s="261"/>
      <c r="H187" s="261"/>
      <c r="I187" s="262"/>
      <c r="J187" s="260" t="s">
        <v>223</v>
      </c>
      <c r="K187" s="261"/>
      <c r="L187" s="261"/>
      <c r="M187" s="261"/>
      <c r="N187" s="261"/>
      <c r="O187" s="261"/>
      <c r="P187" s="261"/>
      <c r="Q187" s="261"/>
      <c r="R187" s="261"/>
      <c r="S187" s="261"/>
      <c r="T187" s="261"/>
      <c r="U187" s="262"/>
      <c r="X187" s="82"/>
      <c r="Y187" s="82"/>
      <c r="Z187" s="82"/>
    </row>
    <row r="188" spans="1:26" s="25" customFormat="1" ht="15.75" customHeight="1" thickBot="1">
      <c r="A188" s="37"/>
      <c r="B188" s="37"/>
      <c r="C188" s="37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X188" s="82"/>
      <c r="Y188" s="82"/>
      <c r="Z188" s="82"/>
    </row>
    <row r="189" spans="1:26" s="25" customFormat="1" ht="12" customHeight="1" thickBot="1">
      <c r="A189" s="267" t="s">
        <v>228</v>
      </c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70"/>
      <c r="X189" s="82"/>
      <c r="Y189" s="82"/>
      <c r="Z189" s="82"/>
    </row>
    <row r="190" spans="1:26" s="25" customFormat="1" ht="12" customHeight="1" thickBot="1">
      <c r="A190" s="126" t="s">
        <v>229</v>
      </c>
      <c r="B190" s="309" t="s">
        <v>227</v>
      </c>
      <c r="C190" s="310"/>
      <c r="D190" s="310"/>
      <c r="E190" s="127" t="s">
        <v>126</v>
      </c>
      <c r="F190" s="288" t="s">
        <v>206</v>
      </c>
      <c r="G190" s="289"/>
      <c r="H190" s="290"/>
      <c r="I190" s="293" t="s">
        <v>128</v>
      </c>
      <c r="J190" s="269"/>
      <c r="K190" s="270"/>
      <c r="L190" s="293" t="s">
        <v>129</v>
      </c>
      <c r="M190" s="269"/>
      <c r="N190" s="269"/>
      <c r="O190" s="150" t="s">
        <v>130</v>
      </c>
      <c r="P190" s="147" t="s">
        <v>47</v>
      </c>
      <c r="Q190" s="318" t="s">
        <v>230</v>
      </c>
      <c r="R190" s="319"/>
      <c r="S190" s="319"/>
      <c r="T190" s="127" t="s">
        <v>232</v>
      </c>
      <c r="U190" s="126" t="s">
        <v>5</v>
      </c>
      <c r="W190" s="128"/>
      <c r="X190" s="136"/>
      <c r="Y190" s="82"/>
      <c r="Z190" s="82"/>
    </row>
    <row r="191" spans="1:26" s="25" customFormat="1" ht="12" customHeight="1" thickBot="1">
      <c r="A191" s="54"/>
      <c r="B191" s="311"/>
      <c r="C191" s="312"/>
      <c r="D191" s="312"/>
      <c r="E191" s="129"/>
      <c r="F191" s="291" t="s">
        <v>207</v>
      </c>
      <c r="G191" s="237"/>
      <c r="H191" s="292"/>
      <c r="I191" s="37" t="s">
        <v>0</v>
      </c>
      <c r="J191" s="130" t="s">
        <v>1</v>
      </c>
      <c r="K191" s="130" t="s">
        <v>2</v>
      </c>
      <c r="L191" s="129" t="s">
        <v>0</v>
      </c>
      <c r="M191" s="130" t="s">
        <v>1</v>
      </c>
      <c r="N191" s="152" t="s">
        <v>2</v>
      </c>
      <c r="O191" s="32"/>
      <c r="P191" s="146" t="s">
        <v>4</v>
      </c>
      <c r="Q191" s="31" t="s">
        <v>132</v>
      </c>
      <c r="R191" s="89" t="s">
        <v>231</v>
      </c>
      <c r="S191" s="34" t="s">
        <v>5</v>
      </c>
      <c r="T191" s="33" t="s">
        <v>136</v>
      </c>
      <c r="U191" s="32" t="s">
        <v>136</v>
      </c>
      <c r="W191" s="102"/>
      <c r="X191" s="102"/>
      <c r="Y191" s="82"/>
      <c r="Z191" s="82"/>
    </row>
    <row r="192" spans="1:26" s="25" customFormat="1" ht="12" customHeight="1" thickBot="1">
      <c r="A192" s="73">
        <v>60</v>
      </c>
      <c r="B192" s="294" t="s">
        <v>233</v>
      </c>
      <c r="C192" s="295"/>
      <c r="D192" s="296"/>
      <c r="E192" s="73" t="s">
        <v>110</v>
      </c>
      <c r="F192" s="293" t="s">
        <v>105</v>
      </c>
      <c r="G192" s="269"/>
      <c r="H192" s="270"/>
      <c r="I192" s="87"/>
      <c r="J192" s="78"/>
      <c r="K192" s="78"/>
      <c r="L192" s="80">
        <v>1</v>
      </c>
      <c r="M192" s="78">
        <v>1</v>
      </c>
      <c r="N192" s="78"/>
      <c r="O192" s="32">
        <v>2</v>
      </c>
      <c r="P192" s="80" t="s">
        <v>12</v>
      </c>
      <c r="Q192" s="49">
        <f>(I192+L192)*14</f>
        <v>14</v>
      </c>
      <c r="R192" s="50">
        <f>SUM(J192+K192+M192+N192)*14</f>
        <v>14</v>
      </c>
      <c r="S192" s="131">
        <f>(R192+Q192)</f>
        <v>28</v>
      </c>
      <c r="T192" s="33">
        <f>U192-S192</f>
        <v>22</v>
      </c>
      <c r="U192" s="32">
        <f>O192*25</f>
        <v>50</v>
      </c>
      <c r="W192" s="102"/>
      <c r="X192" s="102"/>
      <c r="Y192" s="82"/>
      <c r="Z192" s="82"/>
    </row>
    <row r="193" spans="1:26" s="25" customFormat="1" ht="12" customHeight="1" thickBot="1">
      <c r="A193" s="73">
        <v>61</v>
      </c>
      <c r="B193" s="305" t="s">
        <v>234</v>
      </c>
      <c r="C193" s="306"/>
      <c r="D193" s="306"/>
      <c r="E193" s="73" t="s">
        <v>111</v>
      </c>
      <c r="F193" s="316" t="s">
        <v>33</v>
      </c>
      <c r="G193" s="316"/>
      <c r="H193" s="317"/>
      <c r="I193" s="132"/>
      <c r="J193" s="78"/>
      <c r="K193" s="78"/>
      <c r="L193" s="38">
        <v>2</v>
      </c>
      <c r="M193" s="78"/>
      <c r="N193" s="78">
        <v>2</v>
      </c>
      <c r="O193" s="73">
        <v>3</v>
      </c>
      <c r="P193" s="80" t="s">
        <v>17</v>
      </c>
      <c r="Q193" s="49">
        <f aca="true" t="shared" si="24" ref="Q193:Q201">(I193+L193)*14</f>
        <v>28</v>
      </c>
      <c r="R193" s="50">
        <f aca="true" t="shared" si="25" ref="R193:R201">SUM(J193+K193+M193+N193)*14</f>
        <v>28</v>
      </c>
      <c r="S193" s="131">
        <f>(R193+Q193)</f>
        <v>56</v>
      </c>
      <c r="T193" s="33">
        <f aca="true" t="shared" si="26" ref="T193:T201">U193-S193</f>
        <v>19</v>
      </c>
      <c r="U193" s="32">
        <f aca="true" t="shared" si="27" ref="U193:U201">O193*25</f>
        <v>75</v>
      </c>
      <c r="X193" s="82"/>
      <c r="Y193" s="82"/>
      <c r="Z193" s="82"/>
    </row>
    <row r="194" spans="1:26" s="25" customFormat="1" ht="12" customHeight="1">
      <c r="A194" s="20">
        <v>62</v>
      </c>
      <c r="B194" s="303" t="s">
        <v>235</v>
      </c>
      <c r="C194" s="304"/>
      <c r="D194" s="304"/>
      <c r="E194" s="20" t="s">
        <v>112</v>
      </c>
      <c r="F194" s="313" t="s">
        <v>35</v>
      </c>
      <c r="G194" s="314"/>
      <c r="H194" s="315"/>
      <c r="I194" s="99"/>
      <c r="J194" s="21">
        <v>2</v>
      </c>
      <c r="K194" s="21"/>
      <c r="L194" s="22"/>
      <c r="M194" s="21"/>
      <c r="N194" s="21"/>
      <c r="O194" s="20">
        <v>2</v>
      </c>
      <c r="P194" s="23" t="s">
        <v>26</v>
      </c>
      <c r="Q194" s="22">
        <f t="shared" si="24"/>
        <v>0</v>
      </c>
      <c r="R194" s="21">
        <f t="shared" si="25"/>
        <v>28</v>
      </c>
      <c r="S194" s="24">
        <f>(Q194+R194)</f>
        <v>28</v>
      </c>
      <c r="T194" s="63">
        <f t="shared" si="26"/>
        <v>22</v>
      </c>
      <c r="U194" s="46">
        <f t="shared" si="27"/>
        <v>50</v>
      </c>
      <c r="X194" s="82"/>
      <c r="Y194" s="82"/>
      <c r="Z194" s="82"/>
    </row>
    <row r="195" spans="1:26" s="25" customFormat="1" ht="12" customHeight="1">
      <c r="A195" s="26">
        <v>63</v>
      </c>
      <c r="B195" s="200" t="s">
        <v>240</v>
      </c>
      <c r="C195" s="201"/>
      <c r="D195" s="202"/>
      <c r="E195" s="26" t="s">
        <v>113</v>
      </c>
      <c r="F195" s="297" t="s">
        <v>35</v>
      </c>
      <c r="G195" s="298"/>
      <c r="H195" s="299"/>
      <c r="I195" s="91">
        <v>1</v>
      </c>
      <c r="J195" s="92"/>
      <c r="K195" s="92">
        <v>1</v>
      </c>
      <c r="L195" s="27"/>
      <c r="M195" s="92"/>
      <c r="N195" s="92"/>
      <c r="O195" s="26">
        <v>2</v>
      </c>
      <c r="P195" s="28" t="s">
        <v>26</v>
      </c>
      <c r="Q195" s="27">
        <f t="shared" si="24"/>
        <v>14</v>
      </c>
      <c r="R195" s="92">
        <f t="shared" si="25"/>
        <v>14</v>
      </c>
      <c r="S195" s="29">
        <f>(R195+Q195)</f>
        <v>28</v>
      </c>
      <c r="T195" s="28">
        <f t="shared" si="26"/>
        <v>22</v>
      </c>
      <c r="U195" s="26">
        <f t="shared" si="27"/>
        <v>50</v>
      </c>
      <c r="X195" s="82"/>
      <c r="Y195" s="82"/>
      <c r="Z195" s="82"/>
    </row>
    <row r="196" spans="1:26" s="25" customFormat="1" ht="12" customHeight="1">
      <c r="A196" s="26">
        <v>64</v>
      </c>
      <c r="B196" s="200" t="s">
        <v>254</v>
      </c>
      <c r="C196" s="201"/>
      <c r="D196" s="202"/>
      <c r="E196" s="26" t="s">
        <v>60</v>
      </c>
      <c r="F196" s="297" t="s">
        <v>35</v>
      </c>
      <c r="G196" s="298"/>
      <c r="H196" s="299"/>
      <c r="I196" s="91"/>
      <c r="J196" s="92"/>
      <c r="K196" s="92"/>
      <c r="L196" s="27"/>
      <c r="M196" s="92">
        <v>2</v>
      </c>
      <c r="N196" s="92"/>
      <c r="O196" s="26">
        <v>2</v>
      </c>
      <c r="P196" s="28" t="s">
        <v>28</v>
      </c>
      <c r="Q196" s="27">
        <f t="shared" si="24"/>
        <v>0</v>
      </c>
      <c r="R196" s="92">
        <f t="shared" si="25"/>
        <v>28</v>
      </c>
      <c r="S196" s="29">
        <f>(Q196+R196)</f>
        <v>28</v>
      </c>
      <c r="T196" s="28">
        <f t="shared" si="26"/>
        <v>22</v>
      </c>
      <c r="U196" s="26">
        <f t="shared" si="27"/>
        <v>50</v>
      </c>
      <c r="X196" s="82"/>
      <c r="Y196" s="82"/>
      <c r="Z196" s="82"/>
    </row>
    <row r="197" spans="1:26" s="25" customFormat="1" ht="12" customHeight="1" thickBot="1">
      <c r="A197" s="30">
        <v>65</v>
      </c>
      <c r="B197" s="260" t="s">
        <v>239</v>
      </c>
      <c r="C197" s="261"/>
      <c r="D197" s="262"/>
      <c r="E197" s="30" t="s">
        <v>61</v>
      </c>
      <c r="F197" s="321" t="s">
        <v>35</v>
      </c>
      <c r="G197" s="322"/>
      <c r="H197" s="323"/>
      <c r="I197" s="88"/>
      <c r="J197" s="89"/>
      <c r="K197" s="89"/>
      <c r="L197" s="31">
        <v>2</v>
      </c>
      <c r="M197" s="89"/>
      <c r="N197" s="89">
        <v>2</v>
      </c>
      <c r="O197" s="32">
        <v>4</v>
      </c>
      <c r="P197" s="33" t="s">
        <v>28</v>
      </c>
      <c r="Q197" s="31">
        <f t="shared" si="24"/>
        <v>28</v>
      </c>
      <c r="R197" s="89">
        <f t="shared" si="25"/>
        <v>28</v>
      </c>
      <c r="S197" s="34">
        <f>(R197+Q197)</f>
        <v>56</v>
      </c>
      <c r="T197" s="52">
        <f t="shared" si="26"/>
        <v>44</v>
      </c>
      <c r="U197" s="30">
        <f t="shared" si="27"/>
        <v>100</v>
      </c>
      <c r="X197" s="82"/>
      <c r="Y197" s="82"/>
      <c r="Z197" s="82"/>
    </row>
    <row r="198" spans="1:26" s="25" customFormat="1" ht="12" customHeight="1">
      <c r="A198" s="20">
        <v>66</v>
      </c>
      <c r="B198" s="223" t="s">
        <v>257</v>
      </c>
      <c r="C198" s="224"/>
      <c r="D198" s="259"/>
      <c r="E198" s="20" t="s">
        <v>62</v>
      </c>
      <c r="F198" s="313" t="s">
        <v>38</v>
      </c>
      <c r="G198" s="314"/>
      <c r="H198" s="315"/>
      <c r="I198" s="99">
        <v>2</v>
      </c>
      <c r="J198" s="21">
        <v>1</v>
      </c>
      <c r="K198" s="21"/>
      <c r="L198" s="22"/>
      <c r="M198" s="21"/>
      <c r="N198" s="21"/>
      <c r="O198" s="20">
        <v>2</v>
      </c>
      <c r="P198" s="23" t="s">
        <v>30</v>
      </c>
      <c r="Q198" s="22">
        <v>28</v>
      </c>
      <c r="R198" s="21">
        <v>14</v>
      </c>
      <c r="S198" s="24">
        <f>(Q198+R198)</f>
        <v>42</v>
      </c>
      <c r="T198" s="63">
        <f t="shared" si="26"/>
        <v>8</v>
      </c>
      <c r="U198" s="46">
        <f t="shared" si="27"/>
        <v>50</v>
      </c>
      <c r="W198" s="128"/>
      <c r="X198" s="82"/>
      <c r="Y198" s="82"/>
      <c r="Z198" s="82"/>
    </row>
    <row r="199" spans="1:26" s="25" customFormat="1" ht="12" customHeight="1">
      <c r="A199" s="26">
        <v>67</v>
      </c>
      <c r="B199" s="200" t="s">
        <v>236</v>
      </c>
      <c r="C199" s="201"/>
      <c r="D199" s="202"/>
      <c r="E199" s="26" t="s">
        <v>63</v>
      </c>
      <c r="F199" s="297" t="s">
        <v>38</v>
      </c>
      <c r="G199" s="298"/>
      <c r="H199" s="299"/>
      <c r="I199" s="91">
        <v>1</v>
      </c>
      <c r="J199" s="92"/>
      <c r="K199" s="92">
        <v>2</v>
      </c>
      <c r="L199" s="35"/>
      <c r="M199" s="36"/>
      <c r="N199" s="36"/>
      <c r="O199" s="26">
        <v>3</v>
      </c>
      <c r="P199" s="28" t="s">
        <v>30</v>
      </c>
      <c r="Q199" s="27">
        <f t="shared" si="24"/>
        <v>14</v>
      </c>
      <c r="R199" s="92">
        <f t="shared" si="25"/>
        <v>28</v>
      </c>
      <c r="S199" s="29">
        <f>(Q199+R199)</f>
        <v>42</v>
      </c>
      <c r="T199" s="28">
        <f t="shared" si="26"/>
        <v>33</v>
      </c>
      <c r="U199" s="26">
        <f t="shared" si="27"/>
        <v>75</v>
      </c>
      <c r="W199" s="37"/>
      <c r="X199" s="82"/>
      <c r="Y199" s="82"/>
      <c r="Z199" s="82"/>
    </row>
    <row r="200" spans="1:26" s="25" customFormat="1" ht="12" customHeight="1">
      <c r="A200" s="47">
        <v>68</v>
      </c>
      <c r="B200" s="200" t="s">
        <v>237</v>
      </c>
      <c r="C200" s="201"/>
      <c r="D200" s="202"/>
      <c r="E200" s="47" t="s">
        <v>107</v>
      </c>
      <c r="F200" s="300" t="s">
        <v>38</v>
      </c>
      <c r="G200" s="301"/>
      <c r="H200" s="302"/>
      <c r="I200" s="133"/>
      <c r="J200" s="70"/>
      <c r="K200" s="70"/>
      <c r="L200" s="69">
        <v>1</v>
      </c>
      <c r="M200" s="70">
        <v>1</v>
      </c>
      <c r="N200" s="67"/>
      <c r="O200" s="26">
        <v>2</v>
      </c>
      <c r="P200" s="26" t="s">
        <v>31</v>
      </c>
      <c r="Q200" s="27">
        <f>(I200+L200)*14</f>
        <v>14</v>
      </c>
      <c r="R200" s="92">
        <f>SUM(J200+K200+M200+N200)*14</f>
        <v>14</v>
      </c>
      <c r="S200" s="29">
        <f>(Q200+R200)</f>
        <v>28</v>
      </c>
      <c r="T200" s="28">
        <f>U200-S200</f>
        <v>22</v>
      </c>
      <c r="U200" s="26">
        <f>O200*25</f>
        <v>50</v>
      </c>
      <c r="W200" s="37"/>
      <c r="X200" s="82"/>
      <c r="Y200" s="82"/>
      <c r="Z200" s="82"/>
    </row>
    <row r="201" spans="1:26" s="25" customFormat="1" ht="12" customHeight="1" thickBot="1">
      <c r="A201" s="30">
        <v>69</v>
      </c>
      <c r="B201" s="284" t="s">
        <v>238</v>
      </c>
      <c r="C201" s="285"/>
      <c r="D201" s="285"/>
      <c r="E201" s="30" t="s">
        <v>106</v>
      </c>
      <c r="F201" s="321" t="s">
        <v>38</v>
      </c>
      <c r="G201" s="322"/>
      <c r="H201" s="323"/>
      <c r="I201" s="88"/>
      <c r="J201" s="89"/>
      <c r="K201" s="89"/>
      <c r="L201" s="31">
        <v>2</v>
      </c>
      <c r="M201" s="89"/>
      <c r="N201" s="89">
        <v>2</v>
      </c>
      <c r="O201" s="32">
        <v>3</v>
      </c>
      <c r="P201" s="33" t="s">
        <v>31</v>
      </c>
      <c r="Q201" s="31">
        <f t="shared" si="24"/>
        <v>28</v>
      </c>
      <c r="R201" s="89">
        <f t="shared" si="25"/>
        <v>28</v>
      </c>
      <c r="S201" s="34">
        <f>(Q201+R201)</f>
        <v>56</v>
      </c>
      <c r="T201" s="52">
        <f t="shared" si="26"/>
        <v>19</v>
      </c>
      <c r="U201" s="30">
        <f t="shared" si="27"/>
        <v>75</v>
      </c>
      <c r="W201" s="128"/>
      <c r="X201" s="82"/>
      <c r="Y201" s="82"/>
      <c r="Z201" s="82"/>
    </row>
    <row r="202" spans="1:26" s="25" customFormat="1" ht="12" customHeight="1">
      <c r="A202" s="37"/>
      <c r="B202" s="101"/>
      <c r="C202" s="101"/>
      <c r="D202" s="101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X202" s="82"/>
      <c r="Y202" s="82"/>
      <c r="Z202" s="82"/>
    </row>
    <row r="203" spans="1:26" s="83" customFormat="1" ht="14.25" customHeight="1">
      <c r="A203" s="6"/>
      <c r="B203" s="6"/>
      <c r="C203" s="238" t="s">
        <v>45</v>
      </c>
      <c r="D203" s="238"/>
      <c r="E203" s="238"/>
      <c r="F203" s="238"/>
      <c r="G203" s="238"/>
      <c r="H203" s="164"/>
      <c r="I203" s="5"/>
      <c r="J203" s="5"/>
      <c r="K203" s="238" t="s">
        <v>152</v>
      </c>
      <c r="L203" s="238"/>
      <c r="M203" s="238"/>
      <c r="N203" s="238"/>
      <c r="O203" s="238"/>
      <c r="P203" s="238"/>
      <c r="Q203" s="238"/>
      <c r="R203" s="238"/>
      <c r="S203" s="238"/>
      <c r="T203" s="238"/>
      <c r="U203" s="238"/>
      <c r="V203" s="6"/>
      <c r="W203" s="6"/>
      <c r="X203" s="165"/>
      <c r="Y203" s="165"/>
      <c r="Z203" s="165"/>
    </row>
    <row r="204" spans="2:26" s="25" customFormat="1" ht="13.5" customHeight="1">
      <c r="B204" s="154"/>
      <c r="C204" s="249" t="s">
        <v>114</v>
      </c>
      <c r="D204" s="249"/>
      <c r="E204" s="249"/>
      <c r="F204" s="249"/>
      <c r="G204" s="249"/>
      <c r="H204" s="154"/>
      <c r="I204" s="102"/>
      <c r="J204" s="102"/>
      <c r="K204" s="249" t="s">
        <v>115</v>
      </c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X204" s="82"/>
      <c r="Y204" s="82"/>
      <c r="Z204" s="82"/>
    </row>
    <row r="205" spans="2:26" s="25" customFormat="1" ht="13.5" customHeight="1">
      <c r="B205" s="104"/>
      <c r="C205" s="105"/>
      <c r="D205" s="105"/>
      <c r="E205" s="105"/>
      <c r="F205" s="105"/>
      <c r="G205" s="105"/>
      <c r="H205" s="104"/>
      <c r="I205" s="102"/>
      <c r="J205" s="102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X205" s="82"/>
      <c r="Y205" s="82"/>
      <c r="Z205" s="82"/>
    </row>
    <row r="206" spans="1:26" s="25" customFormat="1" ht="12" customHeight="1">
      <c r="A206" s="237" t="s">
        <v>241</v>
      </c>
      <c r="B206" s="237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  <c r="X206" s="81"/>
      <c r="Z206" s="82"/>
    </row>
    <row r="207" spans="1:3" s="25" customFormat="1" ht="13.5" customHeight="1">
      <c r="A207" s="81"/>
      <c r="C207" s="82"/>
    </row>
    <row r="208" spans="1:3" s="25" customFormat="1" ht="13.5" customHeight="1">
      <c r="A208" s="81"/>
      <c r="C208" s="82"/>
    </row>
    <row r="209" spans="1:3" s="25" customFormat="1" ht="13.5" customHeight="1">
      <c r="A209" s="81"/>
      <c r="C209" s="82"/>
    </row>
    <row r="210" spans="1:3" s="25" customFormat="1" ht="13.5" customHeight="1">
      <c r="A210" s="81"/>
      <c r="C210" s="82"/>
    </row>
    <row r="211" s="173" customFormat="1" ht="13.5" customHeight="1"/>
    <row r="212" spans="1:3" s="25" customFormat="1" ht="13.5" customHeight="1">
      <c r="A212" s="81"/>
      <c r="C212" s="82"/>
    </row>
    <row r="213" spans="1:3" s="25" customFormat="1" ht="18.75" customHeight="1">
      <c r="A213" s="81"/>
      <c r="C213" s="82"/>
    </row>
    <row r="214" spans="1:3" s="25" customFormat="1" ht="13.5" customHeight="1">
      <c r="A214" s="81"/>
      <c r="C214" s="82"/>
    </row>
    <row r="215" spans="1:3" s="25" customFormat="1" ht="14.25" customHeight="1">
      <c r="A215" s="82"/>
      <c r="B215" s="82"/>
      <c r="C215" s="82"/>
    </row>
    <row r="216" spans="1:3" s="25" customFormat="1" ht="12" customHeight="1">
      <c r="A216" s="82"/>
      <c r="B216" s="82"/>
      <c r="C216" s="82"/>
    </row>
    <row r="217" spans="1:3" s="25" customFormat="1" ht="12" customHeight="1">
      <c r="A217" s="82"/>
      <c r="B217" s="82"/>
      <c r="C217" s="82"/>
    </row>
    <row r="218" spans="1:3" s="25" customFormat="1" ht="12" customHeight="1">
      <c r="A218" s="82"/>
      <c r="B218" s="82"/>
      <c r="C218" s="82"/>
    </row>
    <row r="219" spans="1:3" s="25" customFormat="1" ht="12" customHeight="1">
      <c r="A219" s="82"/>
      <c r="B219" s="82"/>
      <c r="C219" s="82"/>
    </row>
    <row r="220" spans="1:3" s="25" customFormat="1" ht="12" customHeight="1">
      <c r="A220" s="82"/>
      <c r="B220" s="82"/>
      <c r="C220" s="82"/>
    </row>
    <row r="221" spans="1:3" s="25" customFormat="1" ht="12" customHeight="1">
      <c r="A221" s="82"/>
      <c r="B221" s="82"/>
      <c r="C221" s="82"/>
    </row>
    <row r="222" spans="1:3" s="25" customFormat="1" ht="12" customHeight="1">
      <c r="A222" s="82"/>
      <c r="B222" s="82"/>
      <c r="C222" s="82"/>
    </row>
    <row r="223" spans="1:3" s="25" customFormat="1" ht="12" customHeight="1">
      <c r="A223" s="82"/>
      <c r="B223" s="82"/>
      <c r="C223" s="82"/>
    </row>
    <row r="224" spans="1:3" s="25" customFormat="1" ht="12" customHeight="1">
      <c r="A224" s="82"/>
      <c r="B224" s="82"/>
      <c r="C224" s="82"/>
    </row>
    <row r="225" spans="1:3" s="25" customFormat="1" ht="12" customHeight="1">
      <c r="A225" s="82"/>
      <c r="B225" s="82"/>
      <c r="C225" s="82"/>
    </row>
    <row r="226" spans="1:3" s="25" customFormat="1" ht="12" customHeight="1">
      <c r="A226" s="82"/>
      <c r="B226" s="82"/>
      <c r="C226" s="82"/>
    </row>
    <row r="227" spans="1:3" s="25" customFormat="1" ht="12" customHeight="1">
      <c r="A227" s="82"/>
      <c r="B227" s="82"/>
      <c r="C227" s="82"/>
    </row>
    <row r="228" spans="1:3" s="25" customFormat="1" ht="12" customHeight="1">
      <c r="A228" s="82"/>
      <c r="B228" s="82"/>
      <c r="C228" s="82"/>
    </row>
    <row r="229" spans="1:3" s="25" customFormat="1" ht="12" customHeight="1">
      <c r="A229" s="82"/>
      <c r="B229" s="82"/>
      <c r="C229" s="82"/>
    </row>
    <row r="230" spans="1:3" s="25" customFormat="1" ht="12" customHeight="1">
      <c r="A230" s="134"/>
      <c r="B230" s="82"/>
      <c r="C230" s="82"/>
    </row>
    <row r="231" s="25" customFormat="1" ht="12.75"/>
    <row r="232" spans="1:3" s="25" customFormat="1" ht="12" customHeight="1">
      <c r="A232" s="82"/>
      <c r="B232" s="82"/>
      <c r="C232" s="82"/>
    </row>
    <row r="233" spans="1:3" s="25" customFormat="1" ht="12" customHeight="1">
      <c r="A233" s="82"/>
      <c r="B233" s="82"/>
      <c r="C233" s="82"/>
    </row>
    <row r="234" spans="1:3" s="25" customFormat="1" ht="12" customHeight="1">
      <c r="A234" s="82"/>
      <c r="B234" s="82"/>
      <c r="C234" s="82"/>
    </row>
    <row r="235" spans="1:3" s="25" customFormat="1" ht="12" customHeight="1">
      <c r="A235" s="82"/>
      <c r="B235" s="82"/>
      <c r="C235" s="82"/>
    </row>
    <row r="236" spans="1:3" s="25" customFormat="1" ht="12" customHeight="1">
      <c r="A236" s="82"/>
      <c r="B236" s="82"/>
      <c r="C236" s="82"/>
    </row>
    <row r="237" spans="1:3" s="25" customFormat="1" ht="12" customHeight="1">
      <c r="A237" s="82"/>
      <c r="B237" s="82"/>
      <c r="C237" s="82"/>
    </row>
    <row r="238" spans="1:3" s="25" customFormat="1" ht="12" customHeight="1">
      <c r="A238" s="82"/>
      <c r="B238" s="82"/>
      <c r="C238" s="82"/>
    </row>
    <row r="239" spans="1:3" s="25" customFormat="1" ht="13.5" customHeight="1">
      <c r="A239" s="82"/>
      <c r="B239" s="82"/>
      <c r="C239" s="82"/>
    </row>
    <row r="240" spans="1:3" s="83" customFormat="1" ht="14.25" customHeight="1">
      <c r="A240" s="165"/>
      <c r="B240" s="165"/>
      <c r="C240" s="165"/>
    </row>
    <row r="241" spans="1:3" s="25" customFormat="1" ht="13.5" customHeight="1">
      <c r="A241" s="82"/>
      <c r="B241" s="82"/>
      <c r="C241" s="82"/>
    </row>
    <row r="242" spans="1:3" s="25" customFormat="1" ht="12" customHeight="1">
      <c r="A242" s="82"/>
      <c r="B242" s="82"/>
      <c r="C242" s="82"/>
    </row>
    <row r="243" spans="1:3" s="25" customFormat="1" ht="12" customHeight="1">
      <c r="A243" s="137"/>
      <c r="B243" s="137"/>
      <c r="C243" s="137"/>
    </row>
    <row r="244" spans="1:3" s="25" customFormat="1" ht="12" customHeight="1">
      <c r="A244" s="137"/>
      <c r="B244" s="137"/>
      <c r="C244" s="137"/>
    </row>
    <row r="245" spans="1:3" s="25" customFormat="1" ht="12" customHeight="1">
      <c r="A245" s="137"/>
      <c r="B245" s="137"/>
      <c r="C245" s="137"/>
    </row>
    <row r="246" spans="1:3" s="135" customFormat="1" ht="12" customHeight="1">
      <c r="A246" s="139"/>
      <c r="B246" s="139"/>
      <c r="C246" s="139"/>
    </row>
    <row r="247" spans="1:3" s="135" customFormat="1" ht="18" customHeight="1">
      <c r="A247" s="140"/>
      <c r="C247" s="141"/>
    </row>
    <row r="248" spans="5:26" s="135" customFormat="1" ht="12.75">
      <c r="E248" s="138"/>
      <c r="F248" s="138"/>
      <c r="P248" s="138"/>
      <c r="Q248" s="138"/>
      <c r="R248" s="138"/>
      <c r="S248" s="138"/>
      <c r="X248" s="139"/>
      <c r="Y248" s="139"/>
      <c r="Z248" s="139"/>
    </row>
    <row r="249" spans="5:26" s="135" customFormat="1" ht="12.75">
      <c r="E249" s="138"/>
      <c r="F249" s="138"/>
      <c r="P249" s="138"/>
      <c r="Q249" s="138"/>
      <c r="R249" s="138"/>
      <c r="S249" s="138"/>
      <c r="X249" s="142"/>
      <c r="Y249" s="139"/>
      <c r="Z249" s="139"/>
    </row>
    <row r="250" spans="5:26" s="135" customFormat="1" ht="12.75">
      <c r="E250" s="138"/>
      <c r="F250" s="138"/>
      <c r="P250" s="138"/>
      <c r="Q250" s="138"/>
      <c r="R250" s="138"/>
      <c r="S250" s="138"/>
      <c r="X250" s="141"/>
      <c r="Y250" s="141"/>
      <c r="Z250" s="141"/>
    </row>
    <row r="251" spans="5:26" s="135" customFormat="1" ht="12.75">
      <c r="E251" s="138"/>
      <c r="F251" s="138"/>
      <c r="P251" s="138"/>
      <c r="Q251" s="138"/>
      <c r="R251" s="138"/>
      <c r="S251" s="138"/>
      <c r="X251" s="141"/>
      <c r="Y251" s="141"/>
      <c r="Z251" s="141"/>
    </row>
    <row r="252" spans="5:26" s="135" customFormat="1" ht="12.75">
      <c r="E252" s="138"/>
      <c r="F252" s="138"/>
      <c r="P252" s="138"/>
      <c r="Q252" s="138"/>
      <c r="R252" s="138"/>
      <c r="S252" s="138"/>
      <c r="X252" s="141"/>
      <c r="Y252" s="141"/>
      <c r="Z252" s="141"/>
    </row>
    <row r="253" spans="5:26" s="135" customFormat="1" ht="12.75">
      <c r="E253" s="138"/>
      <c r="F253" s="138"/>
      <c r="P253" s="138"/>
      <c r="Q253" s="138"/>
      <c r="R253" s="138"/>
      <c r="S253" s="138"/>
      <c r="X253" s="141"/>
      <c r="Y253" s="141"/>
      <c r="Z253" s="141"/>
    </row>
    <row r="254" spans="5:26" s="135" customFormat="1" ht="12.75">
      <c r="E254" s="138"/>
      <c r="F254" s="138"/>
      <c r="P254" s="138"/>
      <c r="Q254" s="138"/>
      <c r="R254" s="138"/>
      <c r="S254" s="138"/>
      <c r="X254" s="141"/>
      <c r="Y254" s="141"/>
      <c r="Z254" s="141"/>
    </row>
    <row r="255" spans="5:26" s="135" customFormat="1" ht="12.75">
      <c r="E255" s="138"/>
      <c r="F255" s="138"/>
      <c r="P255" s="138"/>
      <c r="Q255" s="138"/>
      <c r="R255" s="138"/>
      <c r="S255" s="138"/>
      <c r="X255" s="141"/>
      <c r="Y255" s="141"/>
      <c r="Z255" s="141"/>
    </row>
    <row r="256" spans="5:19" s="135" customFormat="1" ht="12.75">
      <c r="E256" s="138"/>
      <c r="F256" s="138"/>
      <c r="P256" s="138"/>
      <c r="Q256" s="138"/>
      <c r="R256" s="138"/>
      <c r="S256" s="138"/>
    </row>
    <row r="257" spans="5:19" s="135" customFormat="1" ht="12.75">
      <c r="E257" s="138"/>
      <c r="F257" s="138"/>
      <c r="P257" s="138"/>
      <c r="Q257" s="138"/>
      <c r="R257" s="138"/>
      <c r="S257" s="138"/>
    </row>
    <row r="258" spans="5:19" s="135" customFormat="1" ht="12.75">
      <c r="E258" s="138"/>
      <c r="F258" s="138"/>
      <c r="P258" s="138"/>
      <c r="Q258" s="138"/>
      <c r="R258" s="138"/>
      <c r="S258" s="138"/>
    </row>
    <row r="259" spans="5:19" s="135" customFormat="1" ht="12.75">
      <c r="E259" s="138"/>
      <c r="F259" s="138"/>
      <c r="P259" s="138"/>
      <c r="Q259" s="138"/>
      <c r="R259" s="138"/>
      <c r="S259" s="138"/>
    </row>
    <row r="260" spans="5:19" s="135" customFormat="1" ht="12.75">
      <c r="E260" s="138"/>
      <c r="F260" s="138"/>
      <c r="P260" s="138"/>
      <c r="Q260" s="138"/>
      <c r="R260" s="138"/>
      <c r="S260" s="138"/>
    </row>
    <row r="261" spans="5:19" s="135" customFormat="1" ht="12.75">
      <c r="E261" s="138"/>
      <c r="F261" s="138"/>
      <c r="P261" s="138"/>
      <c r="Q261" s="138"/>
      <c r="R261" s="138"/>
      <c r="S261" s="138"/>
    </row>
    <row r="262" spans="5:19" s="135" customFormat="1" ht="12.75">
      <c r="E262" s="138"/>
      <c r="F262" s="138"/>
      <c r="P262" s="138"/>
      <c r="Q262" s="138"/>
      <c r="R262" s="138"/>
      <c r="S262" s="138"/>
    </row>
    <row r="263" spans="5:19" s="135" customFormat="1" ht="12.75">
      <c r="E263" s="138"/>
      <c r="F263" s="138"/>
      <c r="P263" s="138"/>
      <c r="Q263" s="138"/>
      <c r="R263" s="138"/>
      <c r="S263" s="138"/>
    </row>
    <row r="264" spans="5:19" s="135" customFormat="1" ht="12.75">
      <c r="E264" s="138"/>
      <c r="F264" s="138"/>
      <c r="P264" s="138"/>
      <c r="Q264" s="138"/>
      <c r="R264" s="138"/>
      <c r="S264" s="138"/>
    </row>
    <row r="265" spans="5:19" s="135" customFormat="1" ht="12.75">
      <c r="E265" s="138"/>
      <c r="F265" s="138"/>
      <c r="P265" s="138"/>
      <c r="Q265" s="138"/>
      <c r="R265" s="138"/>
      <c r="S265" s="138"/>
    </row>
    <row r="266" spans="5:19" s="135" customFormat="1" ht="12.75">
      <c r="E266" s="138"/>
      <c r="F266" s="138"/>
      <c r="P266" s="138"/>
      <c r="Q266" s="138"/>
      <c r="R266" s="138"/>
      <c r="S266" s="138"/>
    </row>
    <row r="267" spans="5:19" s="135" customFormat="1" ht="12.75">
      <c r="E267" s="138"/>
      <c r="F267" s="138"/>
      <c r="P267" s="138"/>
      <c r="Q267" s="138"/>
      <c r="R267" s="138"/>
      <c r="S267" s="138"/>
    </row>
    <row r="268" spans="5:19" s="135" customFormat="1" ht="12.75">
      <c r="E268" s="138"/>
      <c r="F268" s="138"/>
      <c r="P268" s="138"/>
      <c r="Q268" s="138"/>
      <c r="R268" s="138"/>
      <c r="S268" s="138"/>
    </row>
    <row r="269" spans="5:19" s="135" customFormat="1" ht="12.75">
      <c r="E269" s="138"/>
      <c r="F269" s="138"/>
      <c r="P269" s="138"/>
      <c r="Q269" s="138"/>
      <c r="R269" s="138"/>
      <c r="S269" s="138"/>
    </row>
    <row r="270" spans="5:19" s="135" customFormat="1" ht="12.75">
      <c r="E270" s="138"/>
      <c r="F270" s="138"/>
      <c r="P270" s="138"/>
      <c r="Q270" s="138"/>
      <c r="R270" s="138"/>
      <c r="S270" s="138"/>
    </row>
    <row r="271" spans="5:19" s="135" customFormat="1" ht="12.75">
      <c r="E271" s="138"/>
      <c r="F271" s="138"/>
      <c r="P271" s="138"/>
      <c r="Q271" s="138"/>
      <c r="R271" s="138"/>
      <c r="S271" s="138"/>
    </row>
    <row r="272" spans="5:19" s="135" customFormat="1" ht="12.75">
      <c r="E272" s="138"/>
      <c r="F272" s="138"/>
      <c r="P272" s="138"/>
      <c r="Q272" s="138"/>
      <c r="R272" s="138"/>
      <c r="S272" s="138"/>
    </row>
    <row r="273" spans="5:19" s="135" customFormat="1" ht="12.75">
      <c r="E273" s="138"/>
      <c r="F273" s="138"/>
      <c r="P273" s="138"/>
      <c r="Q273" s="138"/>
      <c r="R273" s="138"/>
      <c r="S273" s="138"/>
    </row>
    <row r="274" spans="5:19" s="135" customFormat="1" ht="12.75">
      <c r="E274" s="138"/>
      <c r="F274" s="138"/>
      <c r="P274" s="138"/>
      <c r="Q274" s="138"/>
      <c r="R274" s="138"/>
      <c r="S274" s="138"/>
    </row>
    <row r="275" spans="5:19" s="135" customFormat="1" ht="12.75">
      <c r="E275" s="138"/>
      <c r="F275" s="138"/>
      <c r="P275" s="138"/>
      <c r="Q275" s="138"/>
      <c r="R275" s="138"/>
      <c r="S275" s="138"/>
    </row>
    <row r="276" spans="5:19" s="135" customFormat="1" ht="12.75">
      <c r="E276" s="138"/>
      <c r="F276" s="138"/>
      <c r="P276" s="138"/>
      <c r="Q276" s="138"/>
      <c r="R276" s="138"/>
      <c r="S276" s="138"/>
    </row>
    <row r="277" spans="5:19" s="135" customFormat="1" ht="12.75">
      <c r="E277" s="138"/>
      <c r="F277" s="138"/>
      <c r="P277" s="138"/>
      <c r="Q277" s="138"/>
      <c r="R277" s="138"/>
      <c r="S277" s="138"/>
    </row>
    <row r="278" spans="5:19" s="135" customFormat="1" ht="12.75">
      <c r="E278" s="138"/>
      <c r="F278" s="138"/>
      <c r="P278" s="138"/>
      <c r="Q278" s="138"/>
      <c r="R278" s="138"/>
      <c r="S278" s="138"/>
    </row>
    <row r="279" spans="5:19" s="135" customFormat="1" ht="12.75">
      <c r="E279" s="138"/>
      <c r="F279" s="138"/>
      <c r="P279" s="138"/>
      <c r="Q279" s="138"/>
      <c r="R279" s="138"/>
      <c r="S279" s="138"/>
    </row>
    <row r="280" spans="5:19" s="135" customFormat="1" ht="12.75">
      <c r="E280" s="138"/>
      <c r="F280" s="138"/>
      <c r="P280" s="138"/>
      <c r="Q280" s="138"/>
      <c r="R280" s="138"/>
      <c r="S280" s="138"/>
    </row>
    <row r="281" spans="5:19" s="135" customFormat="1" ht="12.75">
      <c r="E281" s="138"/>
      <c r="F281" s="138"/>
      <c r="P281" s="138"/>
      <c r="Q281" s="138"/>
      <c r="R281" s="138"/>
      <c r="S281" s="138"/>
    </row>
    <row r="282" spans="5:19" s="135" customFormat="1" ht="12.75">
      <c r="E282" s="138"/>
      <c r="F282" s="138"/>
      <c r="P282" s="138"/>
      <c r="Q282" s="138"/>
      <c r="R282" s="138"/>
      <c r="S282" s="138"/>
    </row>
    <row r="283" spans="5:19" s="135" customFormat="1" ht="12.75">
      <c r="E283" s="138"/>
      <c r="F283" s="138"/>
      <c r="P283" s="138"/>
      <c r="Q283" s="138"/>
      <c r="R283" s="138"/>
      <c r="S283" s="138"/>
    </row>
    <row r="284" spans="5:19" s="135" customFormat="1" ht="12.75">
      <c r="E284" s="138"/>
      <c r="F284" s="138"/>
      <c r="P284" s="138"/>
      <c r="Q284" s="138"/>
      <c r="R284" s="138"/>
      <c r="S284" s="138"/>
    </row>
    <row r="285" spans="5:19" s="135" customFormat="1" ht="12.75">
      <c r="E285" s="138"/>
      <c r="F285" s="138"/>
      <c r="P285" s="138"/>
      <c r="Q285" s="138"/>
      <c r="R285" s="138"/>
      <c r="S285" s="138"/>
    </row>
    <row r="286" spans="5:19" s="135" customFormat="1" ht="12.75">
      <c r="E286" s="138"/>
      <c r="F286" s="138"/>
      <c r="P286" s="138"/>
      <c r="Q286" s="138"/>
      <c r="R286" s="138"/>
      <c r="S286" s="138"/>
    </row>
    <row r="287" spans="5:19" s="135" customFormat="1" ht="12.75">
      <c r="E287" s="138"/>
      <c r="F287" s="138"/>
      <c r="P287" s="138"/>
      <c r="Q287" s="138"/>
      <c r="R287" s="138"/>
      <c r="S287" s="138"/>
    </row>
    <row r="288" spans="5:19" s="135" customFormat="1" ht="12.75">
      <c r="E288" s="138"/>
      <c r="F288" s="138"/>
      <c r="P288" s="138"/>
      <c r="Q288" s="138"/>
      <c r="R288" s="138"/>
      <c r="S288" s="138"/>
    </row>
    <row r="289" spans="5:19" s="135" customFormat="1" ht="12.75">
      <c r="E289" s="138"/>
      <c r="F289" s="138"/>
      <c r="P289" s="138"/>
      <c r="Q289" s="138"/>
      <c r="R289" s="138"/>
      <c r="S289" s="138"/>
    </row>
    <row r="290" spans="5:19" s="135" customFormat="1" ht="12.75">
      <c r="E290" s="138"/>
      <c r="F290" s="138"/>
      <c r="P290" s="138"/>
      <c r="Q290" s="138"/>
      <c r="R290" s="138"/>
      <c r="S290" s="138"/>
    </row>
    <row r="291" spans="5:19" s="135" customFormat="1" ht="12.75">
      <c r="E291" s="138"/>
      <c r="F291" s="138"/>
      <c r="P291" s="138"/>
      <c r="Q291" s="138"/>
      <c r="R291" s="138"/>
      <c r="S291" s="138"/>
    </row>
    <row r="292" spans="5:19" s="135" customFormat="1" ht="12.75">
      <c r="E292" s="138"/>
      <c r="F292" s="138"/>
      <c r="P292" s="138"/>
      <c r="Q292" s="138"/>
      <c r="R292" s="138"/>
      <c r="S292" s="138"/>
    </row>
    <row r="293" spans="5:19" s="135" customFormat="1" ht="12.75">
      <c r="E293" s="138"/>
      <c r="F293" s="138"/>
      <c r="P293" s="138"/>
      <c r="Q293" s="138"/>
      <c r="R293" s="138"/>
      <c r="S293" s="138"/>
    </row>
    <row r="294" spans="5:19" s="135" customFormat="1" ht="12.75">
      <c r="E294" s="138"/>
      <c r="F294" s="138"/>
      <c r="P294" s="138"/>
      <c r="Q294" s="138"/>
      <c r="R294" s="138"/>
      <c r="S294" s="138"/>
    </row>
    <row r="295" spans="5:19" s="135" customFormat="1" ht="12.75">
      <c r="E295" s="138"/>
      <c r="F295" s="138"/>
      <c r="P295" s="138"/>
      <c r="Q295" s="138"/>
      <c r="R295" s="138"/>
      <c r="S295" s="138"/>
    </row>
    <row r="296" spans="5:19" s="135" customFormat="1" ht="12.75">
      <c r="E296" s="138"/>
      <c r="F296" s="138"/>
      <c r="P296" s="138"/>
      <c r="Q296" s="138"/>
      <c r="R296" s="138"/>
      <c r="S296" s="138"/>
    </row>
    <row r="297" spans="5:19" s="135" customFormat="1" ht="12.75">
      <c r="E297" s="138"/>
      <c r="F297" s="138"/>
      <c r="P297" s="138"/>
      <c r="Q297" s="138"/>
      <c r="R297" s="138"/>
      <c r="S297" s="138"/>
    </row>
    <row r="298" spans="5:19" s="135" customFormat="1" ht="12.75">
      <c r="E298" s="138"/>
      <c r="F298" s="138"/>
      <c r="P298" s="138"/>
      <c r="Q298" s="138"/>
      <c r="R298" s="138"/>
      <c r="S298" s="138"/>
    </row>
    <row r="299" spans="5:19" s="135" customFormat="1" ht="12.75">
      <c r="E299" s="138"/>
      <c r="F299" s="138"/>
      <c r="P299" s="138"/>
      <c r="Q299" s="138"/>
      <c r="R299" s="138"/>
      <c r="S299" s="138"/>
    </row>
    <row r="300" spans="5:19" s="135" customFormat="1" ht="12.75">
      <c r="E300" s="138"/>
      <c r="F300" s="138"/>
      <c r="P300" s="138"/>
      <c r="Q300" s="138"/>
      <c r="R300" s="138"/>
      <c r="S300" s="138"/>
    </row>
    <row r="301" spans="5:19" s="135" customFormat="1" ht="12.75">
      <c r="E301" s="138"/>
      <c r="F301" s="138"/>
      <c r="P301" s="138"/>
      <c r="Q301" s="138"/>
      <c r="R301" s="138"/>
      <c r="S301" s="138"/>
    </row>
    <row r="302" spans="5:19" s="135" customFormat="1" ht="12.75">
      <c r="E302" s="138"/>
      <c r="F302" s="138"/>
      <c r="P302" s="138"/>
      <c r="Q302" s="138"/>
      <c r="R302" s="138"/>
      <c r="S302" s="138"/>
    </row>
    <row r="303" spans="5:19" s="135" customFormat="1" ht="12.75">
      <c r="E303" s="138"/>
      <c r="F303" s="138"/>
      <c r="P303" s="138"/>
      <c r="Q303" s="138"/>
      <c r="R303" s="138"/>
      <c r="S303" s="138"/>
    </row>
    <row r="304" spans="5:19" s="135" customFormat="1" ht="12.75">
      <c r="E304" s="138"/>
      <c r="F304" s="138"/>
      <c r="P304" s="138"/>
      <c r="Q304" s="138"/>
      <c r="R304" s="138"/>
      <c r="S304" s="138"/>
    </row>
    <row r="305" spans="5:19" s="135" customFormat="1" ht="12.75">
      <c r="E305" s="138"/>
      <c r="F305" s="138"/>
      <c r="P305" s="138"/>
      <c r="Q305" s="138"/>
      <c r="R305" s="138"/>
      <c r="S305" s="138"/>
    </row>
    <row r="306" spans="5:19" s="135" customFormat="1" ht="12.75">
      <c r="E306" s="138"/>
      <c r="F306" s="138"/>
      <c r="P306" s="138"/>
      <c r="Q306" s="138"/>
      <c r="R306" s="138"/>
      <c r="S306" s="138"/>
    </row>
    <row r="307" spans="5:19" s="135" customFormat="1" ht="12.75">
      <c r="E307" s="138"/>
      <c r="F307" s="138"/>
      <c r="P307" s="138"/>
      <c r="Q307" s="138"/>
      <c r="R307" s="138"/>
      <c r="S307" s="138"/>
    </row>
    <row r="308" spans="5:19" s="135" customFormat="1" ht="12.75">
      <c r="E308" s="138"/>
      <c r="F308" s="138"/>
      <c r="P308" s="138"/>
      <c r="Q308" s="138"/>
      <c r="R308" s="138"/>
      <c r="S308" s="138"/>
    </row>
    <row r="309" spans="5:19" s="135" customFormat="1" ht="12.75">
      <c r="E309" s="138"/>
      <c r="F309" s="138"/>
      <c r="P309" s="138"/>
      <c r="Q309" s="138"/>
      <c r="R309" s="138"/>
      <c r="S309" s="138"/>
    </row>
    <row r="310" spans="5:19" s="135" customFormat="1" ht="12.75">
      <c r="E310" s="138"/>
      <c r="F310" s="138"/>
      <c r="P310" s="138"/>
      <c r="Q310" s="138"/>
      <c r="R310" s="138"/>
      <c r="S310" s="138"/>
    </row>
    <row r="311" spans="5:19" s="135" customFormat="1" ht="12.75">
      <c r="E311" s="138"/>
      <c r="F311" s="138"/>
      <c r="P311" s="138"/>
      <c r="Q311" s="138"/>
      <c r="R311" s="138"/>
      <c r="S311" s="138"/>
    </row>
    <row r="312" spans="5:19" s="135" customFormat="1" ht="12.75">
      <c r="E312" s="138"/>
      <c r="F312" s="138"/>
      <c r="P312" s="138"/>
      <c r="Q312" s="138"/>
      <c r="R312" s="138"/>
      <c r="S312" s="138"/>
    </row>
    <row r="313" spans="5:19" s="135" customFormat="1" ht="12.75">
      <c r="E313" s="138"/>
      <c r="F313" s="138"/>
      <c r="P313" s="138"/>
      <c r="Q313" s="138"/>
      <c r="R313" s="138"/>
      <c r="S313" s="138"/>
    </row>
    <row r="314" spans="5:19" s="135" customFormat="1" ht="12.75">
      <c r="E314" s="138"/>
      <c r="F314" s="138"/>
      <c r="P314" s="138"/>
      <c r="Q314" s="138"/>
      <c r="R314" s="138"/>
      <c r="S314" s="138"/>
    </row>
    <row r="315" spans="5:19" s="135" customFormat="1" ht="12.75">
      <c r="E315" s="138"/>
      <c r="F315" s="138"/>
      <c r="P315" s="138"/>
      <c r="Q315" s="138"/>
      <c r="R315" s="138"/>
      <c r="S315" s="138"/>
    </row>
    <row r="316" spans="5:19" s="135" customFormat="1" ht="12.75">
      <c r="E316" s="138"/>
      <c r="F316" s="138"/>
      <c r="P316" s="138"/>
      <c r="Q316" s="138"/>
      <c r="R316" s="138"/>
      <c r="S316" s="138"/>
    </row>
    <row r="317" spans="5:19" s="135" customFormat="1" ht="12.75">
      <c r="E317" s="138"/>
      <c r="F317" s="138"/>
      <c r="P317" s="138"/>
      <c r="Q317" s="138"/>
      <c r="R317" s="138"/>
      <c r="S317" s="138"/>
    </row>
    <row r="318" spans="5:19" s="135" customFormat="1" ht="12.75">
      <c r="E318" s="138"/>
      <c r="F318" s="138"/>
      <c r="P318" s="138"/>
      <c r="Q318" s="138"/>
      <c r="R318" s="138"/>
      <c r="S318" s="138"/>
    </row>
    <row r="319" spans="5:19" s="135" customFormat="1" ht="12.75">
      <c r="E319" s="138"/>
      <c r="F319" s="138"/>
      <c r="P319" s="138"/>
      <c r="Q319" s="138"/>
      <c r="R319" s="138"/>
      <c r="S319" s="138"/>
    </row>
    <row r="320" spans="5:19" s="135" customFormat="1" ht="12.75">
      <c r="E320" s="138"/>
      <c r="F320" s="138"/>
      <c r="P320" s="138"/>
      <c r="Q320" s="138"/>
      <c r="R320" s="138"/>
      <c r="S320" s="138"/>
    </row>
    <row r="321" spans="5:19" s="135" customFormat="1" ht="12.75">
      <c r="E321" s="138"/>
      <c r="F321" s="138"/>
      <c r="P321" s="138"/>
      <c r="Q321" s="138"/>
      <c r="R321" s="138"/>
      <c r="S321" s="138"/>
    </row>
    <row r="322" spans="5:19" s="135" customFormat="1" ht="12.75">
      <c r="E322" s="138"/>
      <c r="F322" s="138"/>
      <c r="P322" s="138"/>
      <c r="Q322" s="138"/>
      <c r="R322" s="138"/>
      <c r="S322" s="138"/>
    </row>
    <row r="323" spans="5:19" s="135" customFormat="1" ht="12.75">
      <c r="E323" s="138"/>
      <c r="F323" s="138"/>
      <c r="P323" s="138"/>
      <c r="Q323" s="138"/>
      <c r="R323" s="138"/>
      <c r="S323" s="138"/>
    </row>
    <row r="324" spans="5:19" s="135" customFormat="1" ht="12.75">
      <c r="E324" s="138"/>
      <c r="F324" s="138"/>
      <c r="P324" s="138"/>
      <c r="Q324" s="138"/>
      <c r="R324" s="138"/>
      <c r="S324" s="138"/>
    </row>
    <row r="325" spans="5:19" s="135" customFormat="1" ht="12.75">
      <c r="E325" s="138"/>
      <c r="F325" s="138"/>
      <c r="P325" s="138"/>
      <c r="Q325" s="138"/>
      <c r="R325" s="138"/>
      <c r="S325" s="138"/>
    </row>
    <row r="326" spans="5:19" s="135" customFormat="1" ht="12.75">
      <c r="E326" s="138"/>
      <c r="F326" s="138"/>
      <c r="P326" s="138"/>
      <c r="Q326" s="138"/>
      <c r="R326" s="138"/>
      <c r="S326" s="138"/>
    </row>
    <row r="327" spans="5:19" s="135" customFormat="1" ht="12.75">
      <c r="E327" s="138"/>
      <c r="F327" s="138"/>
      <c r="P327" s="138"/>
      <c r="Q327" s="138"/>
      <c r="R327" s="138"/>
      <c r="S327" s="138"/>
    </row>
    <row r="328" spans="5:19" s="135" customFormat="1" ht="12.75">
      <c r="E328" s="138"/>
      <c r="F328" s="138"/>
      <c r="P328" s="138"/>
      <c r="Q328" s="138"/>
      <c r="R328" s="138"/>
      <c r="S328" s="138"/>
    </row>
    <row r="329" spans="5:19" s="135" customFormat="1" ht="12.75">
      <c r="E329" s="138"/>
      <c r="F329" s="138"/>
      <c r="P329" s="138"/>
      <c r="Q329" s="138"/>
      <c r="R329" s="138"/>
      <c r="S329" s="138"/>
    </row>
    <row r="330" spans="5:19" s="135" customFormat="1" ht="12.75">
      <c r="E330" s="138"/>
      <c r="F330" s="138"/>
      <c r="P330" s="138"/>
      <c r="Q330" s="138"/>
      <c r="R330" s="138"/>
      <c r="S330" s="138"/>
    </row>
    <row r="331" spans="5:19" s="135" customFormat="1" ht="12.75">
      <c r="E331" s="138"/>
      <c r="F331" s="138"/>
      <c r="P331" s="138"/>
      <c r="Q331" s="138"/>
      <c r="R331" s="138"/>
      <c r="S331" s="138"/>
    </row>
    <row r="332" spans="5:19" s="135" customFormat="1" ht="12.75">
      <c r="E332" s="138"/>
      <c r="F332" s="138"/>
      <c r="P332" s="138"/>
      <c r="Q332" s="138"/>
      <c r="R332" s="138"/>
      <c r="S332" s="138"/>
    </row>
    <row r="333" spans="5:19" s="135" customFormat="1" ht="12.75">
      <c r="E333" s="138"/>
      <c r="F333" s="138"/>
      <c r="P333" s="138"/>
      <c r="Q333" s="138"/>
      <c r="R333" s="138"/>
      <c r="S333" s="138"/>
    </row>
    <row r="334" spans="5:19" s="135" customFormat="1" ht="12.75">
      <c r="E334" s="138"/>
      <c r="F334" s="138"/>
      <c r="P334" s="138"/>
      <c r="Q334" s="138"/>
      <c r="R334" s="138"/>
      <c r="S334" s="138"/>
    </row>
    <row r="335" spans="5:19" s="135" customFormat="1" ht="12.75">
      <c r="E335" s="138"/>
      <c r="F335" s="138"/>
      <c r="P335" s="138"/>
      <c r="Q335" s="138"/>
      <c r="R335" s="138"/>
      <c r="S335" s="138"/>
    </row>
    <row r="336" spans="5:19" s="135" customFormat="1" ht="12.75">
      <c r="E336" s="138"/>
      <c r="F336" s="138"/>
      <c r="P336" s="138"/>
      <c r="Q336" s="138"/>
      <c r="R336" s="138"/>
      <c r="S336" s="138"/>
    </row>
    <row r="337" spans="5:19" s="135" customFormat="1" ht="12.75">
      <c r="E337" s="138"/>
      <c r="F337" s="138"/>
      <c r="P337" s="138"/>
      <c r="Q337" s="138"/>
      <c r="R337" s="138"/>
      <c r="S337" s="138"/>
    </row>
    <row r="338" spans="5:19" s="135" customFormat="1" ht="12.75">
      <c r="E338" s="138"/>
      <c r="F338" s="138"/>
      <c r="P338" s="138"/>
      <c r="Q338" s="138"/>
      <c r="R338" s="138"/>
      <c r="S338" s="138"/>
    </row>
    <row r="339" spans="5:19" s="135" customFormat="1" ht="12.75">
      <c r="E339" s="138"/>
      <c r="F339" s="138"/>
      <c r="P339" s="138"/>
      <c r="Q339" s="138"/>
      <c r="R339" s="138"/>
      <c r="S339" s="138"/>
    </row>
    <row r="340" spans="5:19" s="135" customFormat="1" ht="12.75">
      <c r="E340" s="138"/>
      <c r="F340" s="138"/>
      <c r="P340" s="138"/>
      <c r="Q340" s="138"/>
      <c r="R340" s="138"/>
      <c r="S340" s="138"/>
    </row>
    <row r="341" spans="5:19" s="135" customFormat="1" ht="12.75">
      <c r="E341" s="138"/>
      <c r="F341" s="138"/>
      <c r="P341" s="138"/>
      <c r="Q341" s="138"/>
      <c r="R341" s="138"/>
      <c r="S341" s="138"/>
    </row>
    <row r="342" spans="5:19" s="135" customFormat="1" ht="12.75">
      <c r="E342" s="138"/>
      <c r="F342" s="138"/>
      <c r="P342" s="138"/>
      <c r="Q342" s="138"/>
      <c r="R342" s="138"/>
      <c r="S342" s="138"/>
    </row>
    <row r="343" spans="5:19" s="135" customFormat="1" ht="12.75">
      <c r="E343" s="138"/>
      <c r="F343" s="138"/>
      <c r="P343" s="138"/>
      <c r="Q343" s="138"/>
      <c r="R343" s="138"/>
      <c r="S343" s="138"/>
    </row>
    <row r="344" spans="5:19" s="135" customFormat="1" ht="12.75">
      <c r="E344" s="138"/>
      <c r="F344" s="138"/>
      <c r="P344" s="138"/>
      <c r="Q344" s="138"/>
      <c r="R344" s="138"/>
      <c r="S344" s="138"/>
    </row>
    <row r="345" spans="5:19" s="135" customFormat="1" ht="12.75">
      <c r="E345" s="138"/>
      <c r="F345" s="138"/>
      <c r="P345" s="138"/>
      <c r="Q345" s="138"/>
      <c r="R345" s="138"/>
      <c r="S345" s="138"/>
    </row>
    <row r="346" spans="5:19" s="135" customFormat="1" ht="12.75">
      <c r="E346" s="138"/>
      <c r="F346" s="138"/>
      <c r="P346" s="138"/>
      <c r="Q346" s="138"/>
      <c r="R346" s="138"/>
      <c r="S346" s="138"/>
    </row>
    <row r="347" spans="5:19" s="135" customFormat="1" ht="12.75">
      <c r="E347" s="138"/>
      <c r="F347" s="138"/>
      <c r="P347" s="138"/>
      <c r="Q347" s="138"/>
      <c r="R347" s="138"/>
      <c r="S347" s="138"/>
    </row>
    <row r="348" spans="5:19" s="135" customFormat="1" ht="12.75">
      <c r="E348" s="138"/>
      <c r="F348" s="138"/>
      <c r="P348" s="138"/>
      <c r="Q348" s="138"/>
      <c r="R348" s="138"/>
      <c r="S348" s="138"/>
    </row>
    <row r="349" spans="5:19" s="135" customFormat="1" ht="12.75">
      <c r="E349" s="138"/>
      <c r="F349" s="138"/>
      <c r="P349" s="138"/>
      <c r="Q349" s="138"/>
      <c r="R349" s="138"/>
      <c r="S349" s="138"/>
    </row>
    <row r="350" spans="5:19" s="135" customFormat="1" ht="12.75">
      <c r="E350" s="138"/>
      <c r="F350" s="138"/>
      <c r="P350" s="138"/>
      <c r="Q350" s="138"/>
      <c r="R350" s="138"/>
      <c r="S350" s="138"/>
    </row>
    <row r="351" spans="5:19" s="135" customFormat="1" ht="12.75">
      <c r="E351" s="138"/>
      <c r="F351" s="138"/>
      <c r="P351" s="138"/>
      <c r="Q351" s="138"/>
      <c r="R351" s="138"/>
      <c r="S351" s="138"/>
    </row>
    <row r="352" spans="5:19" s="135" customFormat="1" ht="12.75">
      <c r="E352" s="138"/>
      <c r="F352" s="138"/>
      <c r="P352" s="138"/>
      <c r="Q352" s="138"/>
      <c r="R352" s="138"/>
      <c r="S352" s="138"/>
    </row>
    <row r="353" spans="5:19" s="135" customFormat="1" ht="12.75">
      <c r="E353" s="138"/>
      <c r="F353" s="138"/>
      <c r="P353" s="138"/>
      <c r="Q353" s="138"/>
      <c r="R353" s="138"/>
      <c r="S353" s="138"/>
    </row>
    <row r="354" spans="5:19" s="135" customFormat="1" ht="12.75">
      <c r="E354" s="138"/>
      <c r="F354" s="138"/>
      <c r="P354" s="138"/>
      <c r="Q354" s="138"/>
      <c r="R354" s="138"/>
      <c r="S354" s="138"/>
    </row>
    <row r="355" spans="5:19" s="135" customFormat="1" ht="12.75">
      <c r="E355" s="138"/>
      <c r="F355" s="138"/>
      <c r="P355" s="138"/>
      <c r="Q355" s="138"/>
      <c r="R355" s="138"/>
      <c r="S355" s="138"/>
    </row>
    <row r="356" spans="5:19" s="135" customFormat="1" ht="12.75">
      <c r="E356" s="138"/>
      <c r="F356" s="138"/>
      <c r="P356" s="138"/>
      <c r="Q356" s="138"/>
      <c r="R356" s="138"/>
      <c r="S356" s="138"/>
    </row>
    <row r="357" spans="5:19" s="135" customFormat="1" ht="12.75">
      <c r="E357" s="138"/>
      <c r="F357" s="138"/>
      <c r="P357" s="138"/>
      <c r="Q357" s="138"/>
      <c r="R357" s="138"/>
      <c r="S357" s="138"/>
    </row>
    <row r="358" spans="5:19" s="135" customFormat="1" ht="12.75">
      <c r="E358" s="138"/>
      <c r="F358" s="138"/>
      <c r="P358" s="138"/>
      <c r="Q358" s="138"/>
      <c r="R358" s="138"/>
      <c r="S358" s="138"/>
    </row>
    <row r="359" spans="5:19" s="135" customFormat="1" ht="12.75">
      <c r="E359" s="138"/>
      <c r="F359" s="138"/>
      <c r="P359" s="138"/>
      <c r="Q359" s="138"/>
      <c r="R359" s="138"/>
      <c r="S359" s="138"/>
    </row>
    <row r="360" spans="5:19" s="135" customFormat="1" ht="12.75">
      <c r="E360" s="138"/>
      <c r="F360" s="138"/>
      <c r="P360" s="138"/>
      <c r="Q360" s="138"/>
      <c r="R360" s="138"/>
      <c r="S360" s="138"/>
    </row>
    <row r="361" spans="5:19" s="135" customFormat="1" ht="12.75">
      <c r="E361" s="138"/>
      <c r="F361" s="138"/>
      <c r="P361" s="138"/>
      <c r="Q361" s="138"/>
      <c r="R361" s="138"/>
      <c r="S361" s="138"/>
    </row>
    <row r="362" spans="5:19" s="135" customFormat="1" ht="12.75">
      <c r="E362" s="138"/>
      <c r="F362" s="138"/>
      <c r="P362" s="138"/>
      <c r="Q362" s="138"/>
      <c r="R362" s="138"/>
      <c r="S362" s="138"/>
    </row>
    <row r="363" spans="5:19" s="135" customFormat="1" ht="12.75">
      <c r="E363" s="138"/>
      <c r="F363" s="138"/>
      <c r="P363" s="138"/>
      <c r="Q363" s="138"/>
      <c r="R363" s="138"/>
      <c r="S363" s="138"/>
    </row>
    <row r="364" spans="5:19" s="135" customFormat="1" ht="12.75">
      <c r="E364" s="138"/>
      <c r="F364" s="138"/>
      <c r="P364" s="138"/>
      <c r="Q364" s="138"/>
      <c r="R364" s="138"/>
      <c r="S364" s="138"/>
    </row>
    <row r="365" spans="5:19" s="135" customFormat="1" ht="12.75">
      <c r="E365" s="138"/>
      <c r="F365" s="138"/>
      <c r="P365" s="138"/>
      <c r="Q365" s="138"/>
      <c r="R365" s="138"/>
      <c r="S365" s="138"/>
    </row>
    <row r="366" spans="5:19" s="135" customFormat="1" ht="12.75">
      <c r="E366" s="138"/>
      <c r="F366" s="138"/>
      <c r="P366" s="138"/>
      <c r="Q366" s="138"/>
      <c r="R366" s="138"/>
      <c r="S366" s="138"/>
    </row>
    <row r="367" spans="5:19" s="135" customFormat="1" ht="12.75">
      <c r="E367" s="138"/>
      <c r="F367" s="138"/>
      <c r="P367" s="138"/>
      <c r="Q367" s="138"/>
      <c r="R367" s="138"/>
      <c r="S367" s="138"/>
    </row>
    <row r="368" spans="5:19" s="135" customFormat="1" ht="12.75">
      <c r="E368" s="138"/>
      <c r="F368" s="138"/>
      <c r="P368" s="138"/>
      <c r="Q368" s="138"/>
      <c r="R368" s="138"/>
      <c r="S368" s="138"/>
    </row>
    <row r="369" spans="5:19" s="135" customFormat="1" ht="12.75">
      <c r="E369" s="138"/>
      <c r="F369" s="138"/>
      <c r="P369" s="138"/>
      <c r="Q369" s="138"/>
      <c r="R369" s="138"/>
      <c r="S369" s="138"/>
    </row>
    <row r="370" spans="5:19" s="135" customFormat="1" ht="12.75">
      <c r="E370" s="138"/>
      <c r="F370" s="138"/>
      <c r="P370" s="138"/>
      <c r="Q370" s="138"/>
      <c r="R370" s="138"/>
      <c r="S370" s="138"/>
    </row>
    <row r="371" spans="5:19" s="135" customFormat="1" ht="12.75">
      <c r="E371" s="138"/>
      <c r="F371" s="138"/>
      <c r="P371" s="138"/>
      <c r="Q371" s="138"/>
      <c r="R371" s="138"/>
      <c r="S371" s="138"/>
    </row>
    <row r="372" spans="5:19" s="135" customFormat="1" ht="12.75">
      <c r="E372" s="138"/>
      <c r="F372" s="138"/>
      <c r="P372" s="138"/>
      <c r="Q372" s="138"/>
      <c r="R372" s="138"/>
      <c r="S372" s="138"/>
    </row>
    <row r="373" spans="5:19" s="135" customFormat="1" ht="12.75">
      <c r="E373" s="138"/>
      <c r="F373" s="138"/>
      <c r="P373" s="138"/>
      <c r="Q373" s="138"/>
      <c r="R373" s="138"/>
      <c r="S373" s="138"/>
    </row>
    <row r="374" spans="5:19" s="135" customFormat="1" ht="12.75">
      <c r="E374" s="138"/>
      <c r="F374" s="138"/>
      <c r="P374" s="138"/>
      <c r="Q374" s="138"/>
      <c r="R374" s="138"/>
      <c r="S374" s="138"/>
    </row>
    <row r="375" spans="5:19" s="135" customFormat="1" ht="12.75">
      <c r="E375" s="138"/>
      <c r="F375" s="138"/>
      <c r="P375" s="138"/>
      <c r="Q375" s="138"/>
      <c r="R375" s="138"/>
      <c r="S375" s="138"/>
    </row>
    <row r="376" spans="5:19" s="135" customFormat="1" ht="12.75">
      <c r="E376" s="138"/>
      <c r="F376" s="138"/>
      <c r="P376" s="138"/>
      <c r="Q376" s="138"/>
      <c r="R376" s="138"/>
      <c r="S376" s="138"/>
    </row>
    <row r="377" spans="5:19" s="135" customFormat="1" ht="12.75">
      <c r="E377" s="138"/>
      <c r="F377" s="138"/>
      <c r="P377" s="138"/>
      <c r="Q377" s="138"/>
      <c r="R377" s="138"/>
      <c r="S377" s="138"/>
    </row>
    <row r="378" spans="5:19" s="135" customFormat="1" ht="12.75">
      <c r="E378" s="138"/>
      <c r="F378" s="138"/>
      <c r="P378" s="138"/>
      <c r="Q378" s="138"/>
      <c r="R378" s="138"/>
      <c r="S378" s="138"/>
    </row>
    <row r="379" spans="5:19" s="135" customFormat="1" ht="12.75">
      <c r="E379" s="138"/>
      <c r="F379" s="138"/>
      <c r="P379" s="138"/>
      <c r="Q379" s="138"/>
      <c r="R379" s="138"/>
      <c r="S379" s="138"/>
    </row>
    <row r="380" spans="5:19" s="135" customFormat="1" ht="12.75">
      <c r="E380" s="138"/>
      <c r="F380" s="138"/>
      <c r="P380" s="138"/>
      <c r="Q380" s="138"/>
      <c r="R380" s="138"/>
      <c r="S380" s="138"/>
    </row>
    <row r="381" spans="5:19" s="135" customFormat="1" ht="12.75">
      <c r="E381" s="138"/>
      <c r="F381" s="138"/>
      <c r="P381" s="138"/>
      <c r="Q381" s="138"/>
      <c r="R381" s="138"/>
      <c r="S381" s="138"/>
    </row>
    <row r="382" spans="5:19" s="135" customFormat="1" ht="12.75">
      <c r="E382" s="138"/>
      <c r="F382" s="138"/>
      <c r="P382" s="138"/>
      <c r="Q382" s="138"/>
      <c r="R382" s="138"/>
      <c r="S382" s="138"/>
    </row>
    <row r="383" spans="5:19" s="135" customFormat="1" ht="12.75">
      <c r="E383" s="138"/>
      <c r="F383" s="138"/>
      <c r="P383" s="138"/>
      <c r="Q383" s="138"/>
      <c r="R383" s="138"/>
      <c r="S383" s="138"/>
    </row>
    <row r="384" spans="5:19" s="135" customFormat="1" ht="12.75">
      <c r="E384" s="138"/>
      <c r="F384" s="138"/>
      <c r="P384" s="138"/>
      <c r="Q384" s="138"/>
      <c r="R384" s="138"/>
      <c r="S384" s="138"/>
    </row>
    <row r="385" spans="5:19" s="135" customFormat="1" ht="12.75">
      <c r="E385" s="138"/>
      <c r="F385" s="138"/>
      <c r="P385" s="138"/>
      <c r="Q385" s="138"/>
      <c r="R385" s="138"/>
      <c r="S385" s="138"/>
    </row>
    <row r="386" spans="5:19" s="135" customFormat="1" ht="12.75">
      <c r="E386" s="138"/>
      <c r="F386" s="138"/>
      <c r="P386" s="138"/>
      <c r="Q386" s="138"/>
      <c r="R386" s="138"/>
      <c r="S386" s="138"/>
    </row>
    <row r="387" spans="5:19" s="135" customFormat="1" ht="12.75">
      <c r="E387" s="138"/>
      <c r="F387" s="138"/>
      <c r="P387" s="138"/>
      <c r="Q387" s="138"/>
      <c r="R387" s="138"/>
      <c r="S387" s="138"/>
    </row>
    <row r="388" spans="5:19" s="135" customFormat="1" ht="12.75">
      <c r="E388" s="138"/>
      <c r="F388" s="138"/>
      <c r="P388" s="138"/>
      <c r="Q388" s="138"/>
      <c r="R388" s="138"/>
      <c r="S388" s="138"/>
    </row>
    <row r="389" spans="5:19" s="135" customFormat="1" ht="12.75">
      <c r="E389" s="138"/>
      <c r="F389" s="138"/>
      <c r="P389" s="138"/>
      <c r="Q389" s="138"/>
      <c r="R389" s="138"/>
      <c r="S389" s="138"/>
    </row>
    <row r="390" spans="5:19" s="135" customFormat="1" ht="12.75">
      <c r="E390" s="138"/>
      <c r="F390" s="138"/>
      <c r="P390" s="138"/>
      <c r="Q390" s="138"/>
      <c r="R390" s="138"/>
      <c r="S390" s="138"/>
    </row>
    <row r="391" spans="5:19" s="135" customFormat="1" ht="12.75">
      <c r="E391" s="138"/>
      <c r="F391" s="138"/>
      <c r="P391" s="138"/>
      <c r="Q391" s="138"/>
      <c r="R391" s="138"/>
      <c r="S391" s="138"/>
    </row>
    <row r="392" spans="5:19" s="135" customFormat="1" ht="12.75">
      <c r="E392" s="138"/>
      <c r="F392" s="138"/>
      <c r="P392" s="138"/>
      <c r="Q392" s="138"/>
      <c r="R392" s="138"/>
      <c r="S392" s="138"/>
    </row>
    <row r="393" spans="5:19" s="135" customFormat="1" ht="12.75">
      <c r="E393" s="138"/>
      <c r="F393" s="138"/>
      <c r="P393" s="138"/>
      <c r="Q393" s="138"/>
      <c r="R393" s="138"/>
      <c r="S393" s="138"/>
    </row>
    <row r="394" spans="5:19" s="135" customFormat="1" ht="12.75">
      <c r="E394" s="138"/>
      <c r="F394" s="138"/>
      <c r="P394" s="138"/>
      <c r="Q394" s="138"/>
      <c r="R394" s="138"/>
      <c r="S394" s="138"/>
    </row>
    <row r="395" spans="5:19" s="135" customFormat="1" ht="12.75">
      <c r="E395" s="138"/>
      <c r="F395" s="138"/>
      <c r="P395" s="138"/>
      <c r="Q395" s="138"/>
      <c r="R395" s="138"/>
      <c r="S395" s="138"/>
    </row>
    <row r="396" spans="5:19" s="135" customFormat="1" ht="12.75">
      <c r="E396" s="138"/>
      <c r="F396" s="138"/>
      <c r="P396" s="138"/>
      <c r="Q396" s="138"/>
      <c r="R396" s="138"/>
      <c r="S396" s="138"/>
    </row>
    <row r="397" spans="5:19" s="135" customFormat="1" ht="12.75">
      <c r="E397" s="138"/>
      <c r="F397" s="138"/>
      <c r="P397" s="138"/>
      <c r="Q397" s="138"/>
      <c r="R397" s="138"/>
      <c r="S397" s="138"/>
    </row>
    <row r="398" spans="5:19" s="135" customFormat="1" ht="12.75">
      <c r="E398" s="138"/>
      <c r="F398" s="138"/>
      <c r="P398" s="138"/>
      <c r="Q398" s="138"/>
      <c r="R398" s="138"/>
      <c r="S398" s="138"/>
    </row>
    <row r="399" spans="5:19" s="135" customFormat="1" ht="12.75">
      <c r="E399" s="138"/>
      <c r="F399" s="138"/>
      <c r="P399" s="138"/>
      <c r="Q399" s="138"/>
      <c r="R399" s="138"/>
      <c r="S399" s="138"/>
    </row>
    <row r="400" spans="5:19" s="135" customFormat="1" ht="12.75">
      <c r="E400" s="138"/>
      <c r="F400" s="138"/>
      <c r="P400" s="138"/>
      <c r="Q400" s="138"/>
      <c r="R400" s="138"/>
      <c r="S400" s="138"/>
    </row>
    <row r="401" spans="5:19" s="135" customFormat="1" ht="12.75">
      <c r="E401" s="138"/>
      <c r="F401" s="138"/>
      <c r="P401" s="138"/>
      <c r="Q401" s="138"/>
      <c r="R401" s="138"/>
      <c r="S401" s="138"/>
    </row>
    <row r="402" spans="5:19" s="135" customFormat="1" ht="12.75">
      <c r="E402" s="138"/>
      <c r="F402" s="138"/>
      <c r="P402" s="138"/>
      <c r="Q402" s="138"/>
      <c r="R402" s="138"/>
      <c r="S402" s="138"/>
    </row>
    <row r="403" spans="5:19" s="135" customFormat="1" ht="12.75">
      <c r="E403" s="138"/>
      <c r="F403" s="138"/>
      <c r="P403" s="138"/>
      <c r="Q403" s="138"/>
      <c r="R403" s="138"/>
      <c r="S403" s="138"/>
    </row>
    <row r="404" spans="5:19" s="135" customFormat="1" ht="12.75">
      <c r="E404" s="138"/>
      <c r="F404" s="138"/>
      <c r="P404" s="138"/>
      <c r="Q404" s="138"/>
      <c r="R404" s="138"/>
      <c r="S404" s="138"/>
    </row>
    <row r="405" spans="5:19" s="135" customFormat="1" ht="12.75">
      <c r="E405" s="138"/>
      <c r="F405" s="138"/>
      <c r="P405" s="138"/>
      <c r="Q405" s="138"/>
      <c r="R405" s="138"/>
      <c r="S405" s="138"/>
    </row>
    <row r="406" spans="5:19" s="135" customFormat="1" ht="12.75">
      <c r="E406" s="138"/>
      <c r="F406" s="138"/>
      <c r="P406" s="138"/>
      <c r="Q406" s="138"/>
      <c r="R406" s="138"/>
      <c r="S406" s="138"/>
    </row>
    <row r="407" spans="5:19" s="135" customFormat="1" ht="12.75">
      <c r="E407" s="138"/>
      <c r="F407" s="138"/>
      <c r="P407" s="138"/>
      <c r="Q407" s="138"/>
      <c r="R407" s="138"/>
      <c r="S407" s="138"/>
    </row>
    <row r="408" spans="5:19" s="135" customFormat="1" ht="12.75">
      <c r="E408" s="138"/>
      <c r="F408" s="138"/>
      <c r="P408" s="138"/>
      <c r="Q408" s="138"/>
      <c r="R408" s="138"/>
      <c r="S408" s="138"/>
    </row>
    <row r="409" spans="5:19" s="135" customFormat="1" ht="12.75">
      <c r="E409" s="138"/>
      <c r="F409" s="138"/>
      <c r="P409" s="138"/>
      <c r="Q409" s="138"/>
      <c r="R409" s="138"/>
      <c r="S409" s="138"/>
    </row>
    <row r="410" spans="5:19" s="135" customFormat="1" ht="12.75">
      <c r="E410" s="138"/>
      <c r="F410" s="138"/>
      <c r="P410" s="138"/>
      <c r="Q410" s="138"/>
      <c r="R410" s="138"/>
      <c r="S410" s="138"/>
    </row>
    <row r="411" spans="5:19" s="135" customFormat="1" ht="12.75">
      <c r="E411" s="138"/>
      <c r="F411" s="138"/>
      <c r="P411" s="138"/>
      <c r="Q411" s="138"/>
      <c r="R411" s="138"/>
      <c r="S411" s="138"/>
    </row>
    <row r="412" spans="5:19" s="135" customFormat="1" ht="12.75">
      <c r="E412" s="138"/>
      <c r="F412" s="138"/>
      <c r="P412" s="138"/>
      <c r="Q412" s="138"/>
      <c r="R412" s="138"/>
      <c r="S412" s="138"/>
    </row>
    <row r="413" spans="5:19" s="135" customFormat="1" ht="12.75">
      <c r="E413" s="138"/>
      <c r="F413" s="138"/>
      <c r="P413" s="138"/>
      <c r="Q413" s="138"/>
      <c r="R413" s="138"/>
      <c r="S413" s="138"/>
    </row>
    <row r="414" spans="5:19" s="135" customFormat="1" ht="12.75">
      <c r="E414" s="138"/>
      <c r="F414" s="138"/>
      <c r="P414" s="138"/>
      <c r="Q414" s="138"/>
      <c r="R414" s="138"/>
      <c r="S414" s="138"/>
    </row>
    <row r="415" spans="2:23" ht="12.75">
      <c r="B415" s="4"/>
      <c r="C415" s="4"/>
      <c r="D415" s="4"/>
      <c r="E415" s="3"/>
      <c r="F415" s="3"/>
      <c r="G415" s="4"/>
      <c r="H415" s="4"/>
      <c r="I415" s="4"/>
      <c r="J415" s="4"/>
      <c r="K415" s="4"/>
      <c r="L415" s="4"/>
      <c r="M415" s="4"/>
      <c r="N415" s="4"/>
      <c r="O415" s="4"/>
      <c r="P415" s="3"/>
      <c r="Q415" s="3"/>
      <c r="R415" s="3"/>
      <c r="S415" s="3"/>
      <c r="T415" s="4"/>
      <c r="U415" s="4"/>
      <c r="V415" s="4"/>
      <c r="W415" s="4"/>
    </row>
    <row r="416" spans="2:23" ht="12.75">
      <c r="B416" s="4"/>
      <c r="C416" s="4"/>
      <c r="D416" s="4"/>
      <c r="E416" s="3"/>
      <c r="F416" s="3"/>
      <c r="G416" s="4"/>
      <c r="H416" s="4"/>
      <c r="I416" s="4"/>
      <c r="J416" s="4"/>
      <c r="K416" s="4"/>
      <c r="L416" s="4"/>
      <c r="M416" s="4"/>
      <c r="N416" s="4"/>
      <c r="O416" s="4"/>
      <c r="P416" s="3"/>
      <c r="Q416" s="3"/>
      <c r="R416" s="3"/>
      <c r="S416" s="3"/>
      <c r="T416" s="4"/>
      <c r="U416" s="4"/>
      <c r="V416" s="4"/>
      <c r="W416" s="4"/>
    </row>
    <row r="417" spans="2:23" ht="12.75">
      <c r="B417" s="4"/>
      <c r="C417" s="4"/>
      <c r="D417" s="4"/>
      <c r="E417" s="3"/>
      <c r="F417" s="3"/>
      <c r="G417" s="4"/>
      <c r="H417" s="4"/>
      <c r="I417" s="4"/>
      <c r="J417" s="4"/>
      <c r="K417" s="4"/>
      <c r="L417" s="4"/>
      <c r="M417" s="4"/>
      <c r="N417" s="4"/>
      <c r="O417" s="4"/>
      <c r="P417" s="3"/>
      <c r="Q417" s="3"/>
      <c r="R417" s="3"/>
      <c r="S417" s="3"/>
      <c r="T417" s="4"/>
      <c r="U417" s="4"/>
      <c r="V417" s="4"/>
      <c r="W417" s="4"/>
    </row>
    <row r="418" spans="2:23" ht="12.75">
      <c r="B418" s="4"/>
      <c r="C418" s="4"/>
      <c r="D418" s="4"/>
      <c r="E418" s="3"/>
      <c r="F418" s="3"/>
      <c r="G418" s="4"/>
      <c r="H418" s="4"/>
      <c r="I418" s="4"/>
      <c r="J418" s="4"/>
      <c r="K418" s="4"/>
      <c r="L418" s="4"/>
      <c r="M418" s="4"/>
      <c r="N418" s="4"/>
      <c r="O418" s="4"/>
      <c r="P418" s="3"/>
      <c r="Q418" s="3"/>
      <c r="R418" s="3"/>
      <c r="S418" s="3"/>
      <c r="T418" s="4"/>
      <c r="U418" s="4"/>
      <c r="V418" s="4"/>
      <c r="W418" s="4"/>
    </row>
    <row r="419" spans="2:23" ht="12.75">
      <c r="B419" s="4"/>
      <c r="C419" s="4"/>
      <c r="D419" s="4"/>
      <c r="E419" s="3"/>
      <c r="F419" s="3"/>
      <c r="G419" s="4"/>
      <c r="H419" s="4"/>
      <c r="I419" s="4"/>
      <c r="J419" s="4"/>
      <c r="K419" s="4"/>
      <c r="L419" s="4"/>
      <c r="M419" s="4"/>
      <c r="N419" s="4"/>
      <c r="O419" s="4"/>
      <c r="P419" s="3"/>
      <c r="Q419" s="3"/>
      <c r="R419" s="3"/>
      <c r="S419" s="3"/>
      <c r="T419" s="4"/>
      <c r="U419" s="4"/>
      <c r="V419" s="4"/>
      <c r="W419" s="4"/>
    </row>
  </sheetData>
  <sheetProtection/>
  <mergeCells count="288">
    <mergeCell ref="D177:I177"/>
    <mergeCell ref="J177:U177"/>
    <mergeCell ref="Q111:R112"/>
    <mergeCell ref="S52:U53"/>
    <mergeCell ref="S93:U94"/>
    <mergeCell ref="F52:F53"/>
    <mergeCell ref="G52:J53"/>
    <mergeCell ref="K52:N53"/>
    <mergeCell ref="O52:P53"/>
    <mergeCell ref="B110:D110"/>
    <mergeCell ref="A111:F112"/>
    <mergeCell ref="B144:D144"/>
    <mergeCell ref="B145:D145"/>
    <mergeCell ref="B143:D143"/>
    <mergeCell ref="Q52:R53"/>
    <mergeCell ref="H125:V125"/>
    <mergeCell ref="A134:A135"/>
    <mergeCell ref="B134:D135"/>
    <mergeCell ref="E134:E135"/>
    <mergeCell ref="A206:W206"/>
    <mergeCell ref="F201:H201"/>
    <mergeCell ref="F194:H194"/>
    <mergeCell ref="F195:H195"/>
    <mergeCell ref="F197:H197"/>
    <mergeCell ref="A93:A94"/>
    <mergeCell ref="U111:U112"/>
    <mergeCell ref="I111:I112"/>
    <mergeCell ref="O93:P94"/>
    <mergeCell ref="G134:J135"/>
    <mergeCell ref="F134:F135"/>
    <mergeCell ref="K116:U116"/>
    <mergeCell ref="B109:D109"/>
    <mergeCell ref="F198:H198"/>
    <mergeCell ref="F193:H193"/>
    <mergeCell ref="Q190:S190"/>
    <mergeCell ref="J150:J151"/>
    <mergeCell ref="J111:J112"/>
    <mergeCell ref="D182:I182"/>
    <mergeCell ref="F196:H196"/>
    <mergeCell ref="K134:N135"/>
    <mergeCell ref="B93:D94"/>
    <mergeCell ref="E93:E94"/>
    <mergeCell ref="F93:F94"/>
    <mergeCell ref="G93:J94"/>
    <mergeCell ref="K93:N94"/>
    <mergeCell ref="K111:K112"/>
    <mergeCell ref="H111:H112"/>
    <mergeCell ref="A132:W132"/>
    <mergeCell ref="W111:W112"/>
    <mergeCell ref="T111:T112"/>
    <mergeCell ref="M111:M112"/>
    <mergeCell ref="G111:G112"/>
    <mergeCell ref="L111:L112"/>
    <mergeCell ref="B98:D98"/>
    <mergeCell ref="B190:D191"/>
    <mergeCell ref="M150:M151"/>
    <mergeCell ref="G150:G151"/>
    <mergeCell ref="H150:H151"/>
    <mergeCell ref="S111:S112"/>
    <mergeCell ref="C204:G204"/>
    <mergeCell ref="F199:H199"/>
    <mergeCell ref="F192:H192"/>
    <mergeCell ref="B200:D200"/>
    <mergeCell ref="F200:H200"/>
    <mergeCell ref="B194:D194"/>
    <mergeCell ref="B195:D195"/>
    <mergeCell ref="B196:D196"/>
    <mergeCell ref="B197:D197"/>
    <mergeCell ref="B198:D198"/>
    <mergeCell ref="S150:S151"/>
    <mergeCell ref="A150:F151"/>
    <mergeCell ref="N150:N151"/>
    <mergeCell ref="B192:D192"/>
    <mergeCell ref="C203:G203"/>
    <mergeCell ref="B199:D199"/>
    <mergeCell ref="B201:D201"/>
    <mergeCell ref="K203:U203"/>
    <mergeCell ref="B193:D193"/>
    <mergeCell ref="I190:K190"/>
    <mergeCell ref="O134:P135"/>
    <mergeCell ref="Q134:R135"/>
    <mergeCell ref="N111:N112"/>
    <mergeCell ref="V150:V151"/>
    <mergeCell ref="K204:U204"/>
    <mergeCell ref="F190:H190"/>
    <mergeCell ref="F191:H191"/>
    <mergeCell ref="C156:G156"/>
    <mergeCell ref="L190:N190"/>
    <mergeCell ref="Q150:R151"/>
    <mergeCell ref="A126:F126"/>
    <mergeCell ref="B137:D137"/>
    <mergeCell ref="B146:D146"/>
    <mergeCell ref="H124:W124"/>
    <mergeCell ref="C116:G116"/>
    <mergeCell ref="O112:P112"/>
    <mergeCell ref="K117:U117"/>
    <mergeCell ref="A124:F124"/>
    <mergeCell ref="A125:F125"/>
    <mergeCell ref="A131:W131"/>
    <mergeCell ref="B148:D148"/>
    <mergeCell ref="I150:I151"/>
    <mergeCell ref="B103:D103"/>
    <mergeCell ref="B105:D105"/>
    <mergeCell ref="B106:D106"/>
    <mergeCell ref="B107:D107"/>
    <mergeCell ref="B108:D108"/>
    <mergeCell ref="B104:D104"/>
    <mergeCell ref="B149:D149"/>
    <mergeCell ref="B147:D147"/>
    <mergeCell ref="A165:F165"/>
    <mergeCell ref="C117:G117"/>
    <mergeCell ref="H165:W165"/>
    <mergeCell ref="V111:V112"/>
    <mergeCell ref="S134:U135"/>
    <mergeCell ref="A127:M127"/>
    <mergeCell ref="B141:D141"/>
    <mergeCell ref="B142:D142"/>
    <mergeCell ref="C115:G115"/>
    <mergeCell ref="A164:W164"/>
    <mergeCell ref="B97:D97"/>
    <mergeCell ref="B99:D99"/>
    <mergeCell ref="B100:D100"/>
    <mergeCell ref="B101:D101"/>
    <mergeCell ref="K157:U157"/>
    <mergeCell ref="B136:D136"/>
    <mergeCell ref="B138:D138"/>
    <mergeCell ref="B102:D102"/>
    <mergeCell ref="B139:D139"/>
    <mergeCell ref="B140:D140"/>
    <mergeCell ref="K77:U77"/>
    <mergeCell ref="A91:W91"/>
    <mergeCell ref="K76:U76"/>
    <mergeCell ref="N70:N71"/>
    <mergeCell ref="Q70:R71"/>
    <mergeCell ref="H70:H71"/>
    <mergeCell ref="O71:P71"/>
    <mergeCell ref="S70:S71"/>
    <mergeCell ref="G70:G71"/>
    <mergeCell ref="A82:W82"/>
    <mergeCell ref="Q93:R94"/>
    <mergeCell ref="T70:T71"/>
    <mergeCell ref="U70:U71"/>
    <mergeCell ref="A84:F84"/>
    <mergeCell ref="H84:V84"/>
    <mergeCell ref="A85:F85"/>
    <mergeCell ref="J70:J71"/>
    <mergeCell ref="K70:K71"/>
    <mergeCell ref="L70:L71"/>
    <mergeCell ref="M70:M71"/>
    <mergeCell ref="W70:W71"/>
    <mergeCell ref="E52:E53"/>
    <mergeCell ref="G29:G30"/>
    <mergeCell ref="K34:U34"/>
    <mergeCell ref="M29:M30"/>
    <mergeCell ref="B63:D63"/>
    <mergeCell ref="B54:D54"/>
    <mergeCell ref="B55:D55"/>
    <mergeCell ref="V70:V71"/>
    <mergeCell ref="H29:H30"/>
    <mergeCell ref="H83:W83"/>
    <mergeCell ref="B65:D65"/>
    <mergeCell ref="B67:D67"/>
    <mergeCell ref="B69:D69"/>
    <mergeCell ref="B68:D68"/>
    <mergeCell ref="B56:D56"/>
    <mergeCell ref="B57:D57"/>
    <mergeCell ref="B59:D59"/>
    <mergeCell ref="B58:D58"/>
    <mergeCell ref="A70:F71"/>
    <mergeCell ref="A42:F42"/>
    <mergeCell ref="A43:F43"/>
    <mergeCell ref="A44:F44"/>
    <mergeCell ref="C36:G36"/>
    <mergeCell ref="A29:F30"/>
    <mergeCell ref="C35:G35"/>
    <mergeCell ref="H43:V43"/>
    <mergeCell ref="O30:P30"/>
    <mergeCell ref="Q29:R30"/>
    <mergeCell ref="J186:U186"/>
    <mergeCell ref="D187:I187"/>
    <mergeCell ref="J187:U187"/>
    <mergeCell ref="A172:W172"/>
    <mergeCell ref="A166:F166"/>
    <mergeCell ref="J183:U183"/>
    <mergeCell ref="J184:U184"/>
    <mergeCell ref="A189:U189"/>
    <mergeCell ref="A83:F83"/>
    <mergeCell ref="B64:D64"/>
    <mergeCell ref="D185:I185"/>
    <mergeCell ref="J185:U185"/>
    <mergeCell ref="D186:I186"/>
    <mergeCell ref="K156:U156"/>
    <mergeCell ref="U150:U151"/>
    <mergeCell ref="K150:K151"/>
    <mergeCell ref="L150:L151"/>
    <mergeCell ref="A174:U174"/>
    <mergeCell ref="T150:T151"/>
    <mergeCell ref="D180:I180"/>
    <mergeCell ref="O151:P151"/>
    <mergeCell ref="H166:V166"/>
    <mergeCell ref="A167:F167"/>
    <mergeCell ref="A168:M168"/>
    <mergeCell ref="K158:U158"/>
    <mergeCell ref="C157:G157"/>
    <mergeCell ref="C158:G158"/>
    <mergeCell ref="D184:I184"/>
    <mergeCell ref="D178:I178"/>
    <mergeCell ref="J178:U178"/>
    <mergeCell ref="D179:I179"/>
    <mergeCell ref="J179:U179"/>
    <mergeCell ref="D183:I183"/>
    <mergeCell ref="J182:U182"/>
    <mergeCell ref="J180:U180"/>
    <mergeCell ref="D181:I181"/>
    <mergeCell ref="J181:U181"/>
    <mergeCell ref="B66:D66"/>
    <mergeCell ref="B96:D96"/>
    <mergeCell ref="B61:D61"/>
    <mergeCell ref="A45:M45"/>
    <mergeCell ref="B25:D25"/>
    <mergeCell ref="I29:I30"/>
    <mergeCell ref="L29:L30"/>
    <mergeCell ref="B52:D53"/>
    <mergeCell ref="B95:D95"/>
    <mergeCell ref="K36:U36"/>
    <mergeCell ref="B62:D62"/>
    <mergeCell ref="A52:A53"/>
    <mergeCell ref="I70:I71"/>
    <mergeCell ref="A49:W49"/>
    <mergeCell ref="A123:W123"/>
    <mergeCell ref="B60:D60"/>
    <mergeCell ref="A86:M86"/>
    <mergeCell ref="A90:W90"/>
    <mergeCell ref="C76:G76"/>
    <mergeCell ref="C77:G77"/>
    <mergeCell ref="B21:D21"/>
    <mergeCell ref="V29:V30"/>
    <mergeCell ref="B24:D24"/>
    <mergeCell ref="A50:W50"/>
    <mergeCell ref="B152:N152"/>
    <mergeCell ref="O152:P152"/>
    <mergeCell ref="Q152:W152"/>
    <mergeCell ref="C75:G75"/>
    <mergeCell ref="K115:U115"/>
    <mergeCell ref="W150:W151"/>
    <mergeCell ref="B28:D28"/>
    <mergeCell ref="A41:W41"/>
    <mergeCell ref="B26:D26"/>
    <mergeCell ref="B27:D27"/>
    <mergeCell ref="K35:U35"/>
    <mergeCell ref="N29:N30"/>
    <mergeCell ref="C34:G34"/>
    <mergeCell ref="J29:J30"/>
    <mergeCell ref="K29:K30"/>
    <mergeCell ref="H42:W42"/>
    <mergeCell ref="W29:W30"/>
    <mergeCell ref="S29:S30"/>
    <mergeCell ref="T29:T30"/>
    <mergeCell ref="U29:U30"/>
    <mergeCell ref="Q11:R12"/>
    <mergeCell ref="K75:U75"/>
    <mergeCell ref="K11:N12"/>
    <mergeCell ref="B20:D20"/>
    <mergeCell ref="B15:D15"/>
    <mergeCell ref="O11:P12"/>
    <mergeCell ref="B23:D23"/>
    <mergeCell ref="B13:D13"/>
    <mergeCell ref="B17:D17"/>
    <mergeCell ref="B16:D16"/>
    <mergeCell ref="F11:F12"/>
    <mergeCell ref="B11:D12"/>
    <mergeCell ref="E11:E12"/>
    <mergeCell ref="G11:J12"/>
    <mergeCell ref="H2:V2"/>
    <mergeCell ref="A2:F2"/>
    <mergeCell ref="A3:F3"/>
    <mergeCell ref="A8:W8"/>
    <mergeCell ref="A9:W9"/>
    <mergeCell ref="D175:U176"/>
    <mergeCell ref="A171:W171"/>
    <mergeCell ref="H1:W1"/>
    <mergeCell ref="A4:M4"/>
    <mergeCell ref="B14:D14"/>
    <mergeCell ref="B22:D22"/>
    <mergeCell ref="B18:D18"/>
    <mergeCell ref="A1:F1"/>
    <mergeCell ref="S11:U12"/>
    <mergeCell ref="A11:A12"/>
  </mergeCells>
  <printOptions/>
  <pageMargins left="0.3937007874015748" right="0.31496062992125984" top="0.7874015748031497" bottom="0.2755905511811024" header="0.1968503937007874" footer="0.35433070866141736"/>
  <pageSetup horizontalDpi="600" verticalDpi="600" orientation="landscape" paperSize="9" scale="88" r:id="rId1"/>
  <rowBreaks count="4" manualBreakCount="4">
    <brk id="41" max="22" man="1"/>
    <brk id="82" max="22" man="1"/>
    <brk id="123" max="22" man="1"/>
    <brk id="164" max="22" man="1"/>
  </rowBreaks>
  <ignoredErrors>
    <ignoredError sqref="S196 S19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Dumi</cp:lastModifiedBy>
  <cp:lastPrinted>2017-05-24T08:56:53Z</cp:lastPrinted>
  <dcterms:created xsi:type="dcterms:W3CDTF">2007-05-30T06:34:27Z</dcterms:created>
  <dcterms:modified xsi:type="dcterms:W3CDTF">2019-02-26T15:24:13Z</dcterms:modified>
  <cp:category/>
  <cp:version/>
  <cp:contentType/>
  <cp:contentStatus/>
</cp:coreProperties>
</file>